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كتاب 2021\كتاب 2021\للرفع على الموقع يوليو 2022\"/>
    </mc:Choice>
  </mc:AlternateContent>
  <bookViews>
    <workbookView xWindow="0" yWindow="0" windowWidth="28800" windowHeight="12345" activeTab="16"/>
  </bookViews>
  <sheets>
    <sheet name="فهرس الباب الخامس" sheetId="19" r:id="rId1"/>
    <sheet name="5-1" sheetId="1" r:id="rId2"/>
    <sheet name="5-2" sheetId="18" r:id="rId3"/>
    <sheet name="5-3" sheetId="3" r:id="rId4"/>
    <sheet name="5-4" sheetId="4" r:id="rId5"/>
    <sheet name="5-5" sheetId="5" r:id="rId6"/>
    <sheet name="5-6" sheetId="6" r:id="rId7"/>
    <sheet name="5-7" sheetId="7" r:id="rId8"/>
    <sheet name="5-8" sheetId="8" r:id="rId9"/>
    <sheet name="5-9" sheetId="9" r:id="rId10"/>
    <sheet name="5-10" sheetId="10" r:id="rId11"/>
    <sheet name="5-11" sheetId="13" r:id="rId12"/>
    <sheet name="5-12" sheetId="14" r:id="rId13"/>
    <sheet name="5-13" sheetId="15" r:id="rId14"/>
    <sheet name="5-14" sheetId="16" r:id="rId15"/>
    <sheet name="5-15" sheetId="17" r:id="rId16"/>
    <sheet name="5-16" sheetId="12" r:id="rId17"/>
  </sheets>
  <definedNames>
    <definedName name="_xlnm.Print_Area" localSheetId="1">'5-1'!$A$1:$G$17</definedName>
    <definedName name="_xlnm.Print_Area" localSheetId="10">'5-10'!$A$1:$H$10</definedName>
    <definedName name="_xlnm.Print_Area" localSheetId="11">'5-11'!$A$1:$H$10</definedName>
    <definedName name="_xlnm.Print_Area" localSheetId="12">'5-12'!$A$1:$H$10</definedName>
    <definedName name="_xlnm.Print_Area" localSheetId="13">'5-13'!$A$1:$H$10</definedName>
    <definedName name="_xlnm.Print_Area" localSheetId="14">'5-14'!$A$1:$H$10</definedName>
    <definedName name="_xlnm.Print_Area" localSheetId="15">'5-15'!$A$1:$H$10</definedName>
    <definedName name="_xlnm.Print_Area" localSheetId="16">'5-16'!$A$1:$H$10</definedName>
    <definedName name="_xlnm.Print_Area" localSheetId="2">'5-2'!$A$1:$G$11</definedName>
    <definedName name="_xlnm.Print_Area" localSheetId="3">'5-3'!$A$1:$I$15</definedName>
    <definedName name="_xlnm.Print_Area" localSheetId="4">'5-4'!$A$1:$E$11</definedName>
    <definedName name="_xlnm.Print_Area" localSheetId="6">'5-6'!$A$1:$H$10</definedName>
    <definedName name="_xlnm.Print_Area" localSheetId="7">'5-7'!$A$1:$H$10</definedName>
    <definedName name="_xlnm.Print_Area" localSheetId="8">'5-8'!$A$1:$H$10</definedName>
    <definedName name="_xlnm.Print_Area" localSheetId="9">'5-9'!$A$1:$H$10</definedName>
    <definedName name="_xlnm.Print_Area" localSheetId="0">'فهرس الباب الخامس'!$A$1:$C$36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H7" i="3"/>
  <c r="H8" i="3"/>
  <c r="H9" i="3"/>
  <c r="H10" i="3"/>
  <c r="H11" i="3"/>
  <c r="H12" i="3"/>
  <c r="H13" i="3"/>
  <c r="H14" i="3"/>
  <c r="H6" i="3"/>
  <c r="G15" i="3"/>
  <c r="F15" i="3"/>
  <c r="E15" i="3"/>
  <c r="D15" i="3"/>
  <c r="C15" i="3"/>
  <c r="B15" i="3"/>
  <c r="G7" i="3"/>
  <c r="G8" i="3"/>
  <c r="G9" i="3"/>
  <c r="G10" i="3"/>
  <c r="G11" i="3"/>
  <c r="G12" i="3"/>
  <c r="G13" i="3"/>
  <c r="G14" i="3"/>
  <c r="G6" i="3"/>
  <c r="D7" i="3"/>
  <c r="D8" i="3"/>
  <c r="D9" i="3"/>
  <c r="D10" i="3"/>
  <c r="D11" i="3"/>
  <c r="D12" i="3"/>
  <c r="D13" i="3"/>
  <c r="D14" i="3"/>
  <c r="D6" i="3"/>
  <c r="F8" i="18" l="1"/>
  <c r="G9" i="16" l="1"/>
  <c r="G9" i="15"/>
  <c r="G9" i="14"/>
  <c r="G9" i="10"/>
  <c r="G9" i="9"/>
  <c r="G9" i="7"/>
  <c r="G9" i="6"/>
  <c r="G9" i="5"/>
  <c r="G9" i="8" l="1"/>
  <c r="F9" i="12" l="1"/>
  <c r="F9" i="17"/>
  <c r="F9" i="16"/>
  <c r="F9" i="15"/>
  <c r="F9" i="14"/>
  <c r="F9" i="13"/>
  <c r="F9" i="10"/>
  <c r="F9" i="9"/>
  <c r="F9" i="8"/>
  <c r="F9" i="7"/>
  <c r="F9" i="6"/>
  <c r="F9" i="5"/>
  <c r="E9" i="12" l="1"/>
  <c r="D9" i="12"/>
  <c r="C9" i="12"/>
  <c r="B9" i="12"/>
  <c r="E9" i="17"/>
  <c r="D9" i="17"/>
  <c r="C9" i="17"/>
  <c r="B9" i="17"/>
  <c r="E9" i="16"/>
  <c r="D9" i="16"/>
  <c r="C9" i="16"/>
  <c r="B9" i="16"/>
  <c r="E9" i="15"/>
  <c r="D9" i="15"/>
  <c r="C9" i="15"/>
  <c r="B9" i="15"/>
  <c r="E9" i="14"/>
  <c r="D9" i="14"/>
  <c r="C9" i="14"/>
  <c r="B9" i="14"/>
  <c r="E9" i="13"/>
  <c r="D9" i="13"/>
  <c r="C9" i="13"/>
  <c r="B9" i="13"/>
  <c r="E9" i="10"/>
  <c r="D9" i="10"/>
  <c r="C9" i="10"/>
  <c r="B9" i="10"/>
  <c r="E9" i="9"/>
  <c r="D9" i="9"/>
  <c r="C9" i="9"/>
  <c r="B9" i="9"/>
  <c r="E9" i="8"/>
  <c r="D9" i="8"/>
  <c r="C9" i="8"/>
  <c r="B9" i="8"/>
  <c r="E9" i="7"/>
  <c r="D9" i="7"/>
  <c r="C9" i="7"/>
  <c r="B9" i="7"/>
  <c r="E9" i="6"/>
  <c r="D9" i="6"/>
  <c r="C9" i="6"/>
  <c r="B9" i="6"/>
  <c r="E9" i="5"/>
  <c r="D9" i="5"/>
  <c r="C9" i="5"/>
  <c r="B9" i="5"/>
  <c r="B12" i="1" l="1"/>
  <c r="F12" i="1" s="1"/>
  <c r="D12" i="1" l="1"/>
  <c r="B9" i="4"/>
  <c r="C9" i="4"/>
  <c r="D9" i="4"/>
  <c r="B6" i="1"/>
  <c r="D6" i="1" s="1"/>
  <c r="B7" i="1"/>
  <c r="F7" i="1" s="1"/>
  <c r="B8" i="1"/>
  <c r="D8" i="1" s="1"/>
  <c r="B9" i="1"/>
  <c r="F9" i="1" s="1"/>
  <c r="B10" i="1"/>
  <c r="D10" i="1" s="1"/>
  <c r="B11" i="1"/>
  <c r="F11" i="1" s="1"/>
  <c r="D7" i="1" l="1"/>
  <c r="D9" i="1"/>
  <c r="F8" i="1"/>
  <c r="D11" i="1"/>
  <c r="F10" i="1"/>
  <c r="F6" i="1"/>
</calcChain>
</file>

<file path=xl/sharedStrings.xml><?xml version="1.0" encoding="utf-8"?>
<sst xmlns="http://schemas.openxmlformats.org/spreadsheetml/2006/main" count="453" uniqueCount="199">
  <si>
    <t>Source: General Authority for Statistics</t>
  </si>
  <si>
    <t xml:space="preserve"> Outside Pilgrims</t>
  </si>
  <si>
    <t xml:space="preserve"> Inside Pilgrims</t>
  </si>
  <si>
    <t>Total No. of Plgrims</t>
  </si>
  <si>
    <t>G. Year</t>
  </si>
  <si>
    <t>H. Year</t>
  </si>
  <si>
    <t>%</t>
  </si>
  <si>
    <t>حجاج الخارج</t>
  </si>
  <si>
    <t>حجاج الداخل</t>
  </si>
  <si>
    <t>جملة الحجاج</t>
  </si>
  <si>
    <t>العام الميلادي</t>
  </si>
  <si>
    <t>العام الهجري</t>
  </si>
  <si>
    <t>Table 5-1</t>
  </si>
  <si>
    <t>جدول 5-1</t>
  </si>
  <si>
    <t>Pilgrims From Inside and Outside the Kingdom in the last Ten Years</t>
  </si>
  <si>
    <t>الحجاج من داخل المملكة وخارجها في الأعوام العشرة الأخيرة</t>
  </si>
  <si>
    <t>Seasonal HCs</t>
  </si>
  <si>
    <t>مراكز صحية موسمية</t>
  </si>
  <si>
    <t>Permanent HCs</t>
  </si>
  <si>
    <t xml:space="preserve">مراكز صحية دائمة </t>
  </si>
  <si>
    <t xml:space="preserve">  Hospital beds</t>
  </si>
  <si>
    <t>أسرة مستشفيات</t>
  </si>
  <si>
    <t>Seasonal hospitals</t>
  </si>
  <si>
    <t xml:space="preserve">مستشفيات موسمية </t>
  </si>
  <si>
    <t>Permanent hospitals</t>
  </si>
  <si>
    <t xml:space="preserve">مستشفيات دائمة </t>
  </si>
  <si>
    <t>Total</t>
  </si>
  <si>
    <t>Medinah</t>
  </si>
  <si>
    <t>عرفات ومزدلفة
 Arafat &amp; Muzdalefah</t>
  </si>
  <si>
    <t>منى
Mena</t>
  </si>
  <si>
    <t>Makkah</t>
  </si>
  <si>
    <t xml:space="preserve">المجموع </t>
  </si>
  <si>
    <t xml:space="preserve">المدينة المنورة </t>
  </si>
  <si>
    <t>المشاعر المقدسة
Sacred places</t>
  </si>
  <si>
    <t>مكة المكرمة</t>
  </si>
  <si>
    <t>Table 5-2</t>
  </si>
  <si>
    <t>جدول 5-2</t>
  </si>
  <si>
    <t>الإجمالي</t>
  </si>
  <si>
    <t>Worker / Driver</t>
  </si>
  <si>
    <t>عامل / سائق</t>
  </si>
  <si>
    <t>Engineer</t>
  </si>
  <si>
    <t>مهندس</t>
  </si>
  <si>
    <t>Administrative Personnel</t>
  </si>
  <si>
    <t>إداري</t>
  </si>
  <si>
    <t>Allied Health Personnel</t>
  </si>
  <si>
    <t>فئات طبية مساعدة</t>
  </si>
  <si>
    <t>Nurse</t>
  </si>
  <si>
    <t>ممرض</t>
  </si>
  <si>
    <t>Pharmacist</t>
  </si>
  <si>
    <t>صيدلي</t>
  </si>
  <si>
    <t>G.P.</t>
  </si>
  <si>
    <t>طبيب عام</t>
  </si>
  <si>
    <t>Registrar Physician</t>
  </si>
  <si>
    <t>طبيب نائب</t>
  </si>
  <si>
    <t>Consultant Physician</t>
  </si>
  <si>
    <t>طبيب استشاري</t>
  </si>
  <si>
    <t>الإجمالي
Total</t>
  </si>
  <si>
    <t>أنثى
Female</t>
  </si>
  <si>
    <t>ذكر
Male</t>
  </si>
  <si>
    <t>Job Category</t>
  </si>
  <si>
    <t>غير سعودي
Non Saudi</t>
  </si>
  <si>
    <t>سعودي
 Saudi</t>
  </si>
  <si>
    <t>تصنيف الوظيفة</t>
  </si>
  <si>
    <t>Table 5-3</t>
  </si>
  <si>
    <t>جدول 5-3</t>
  </si>
  <si>
    <t>*Given to all arrivalls coming from endemic areas</t>
  </si>
  <si>
    <t>*يعطى لجميع االقادمين من الدول المعلنة موبوءة</t>
  </si>
  <si>
    <t>المجموع</t>
  </si>
  <si>
    <t>Landports</t>
  </si>
  <si>
    <t>المنافذ البرية</t>
  </si>
  <si>
    <t>Seaports</t>
  </si>
  <si>
    <t>الموانئ البحرية</t>
  </si>
  <si>
    <t>Airports</t>
  </si>
  <si>
    <t>المطارات</t>
  </si>
  <si>
    <t>Number of Registered Pilgrims</t>
  </si>
  <si>
    <t>*تحصينات شلل الأطفال</t>
  </si>
  <si>
    <t>العلاج الوقائي</t>
  </si>
  <si>
    <t>عدد الحجاج المسجلين</t>
  </si>
  <si>
    <t>محاجر صحية</t>
  </si>
  <si>
    <t>Table 5-4</t>
  </si>
  <si>
    <t>جدول 5-4</t>
  </si>
  <si>
    <t>من بداية شهر ذي القعدة حتى نهاية شهر ذي الحجة</t>
  </si>
  <si>
    <t>Arafat and Mozdalifah</t>
  </si>
  <si>
    <t xml:space="preserve">عرفات ومزدلفة </t>
  </si>
  <si>
    <t>Mena</t>
  </si>
  <si>
    <t>منى</t>
  </si>
  <si>
    <t>Madinah</t>
  </si>
  <si>
    <t>المدينة المنورة</t>
  </si>
  <si>
    <t>العاصمة المقدسة</t>
  </si>
  <si>
    <t>1439H
(2018G)</t>
  </si>
  <si>
    <t>1438H
(2017G)</t>
  </si>
  <si>
    <t>1437H
(2016G)</t>
  </si>
  <si>
    <t>Region</t>
  </si>
  <si>
    <t>المنطقة</t>
  </si>
  <si>
    <t>Table 5-5</t>
  </si>
  <si>
    <t>جدول 5-5</t>
  </si>
  <si>
    <t>Hajj Visits to PHCs  in the Last Five Years</t>
  </si>
  <si>
    <t>زيارات الحجاج لمراكز الرعاية الصحية الأولية في الأعوام الخمسة الأخيرة</t>
  </si>
  <si>
    <t>Table 5-6</t>
  </si>
  <si>
    <t>جدول 5-6</t>
  </si>
  <si>
    <t>Hajj Visits to ER Hospital Departments in the Last Five Years</t>
  </si>
  <si>
    <t>زيارات الحجاج لأقسام الطوارئ بالمستشفيات في الأعوام الخمسة الأخيرة</t>
  </si>
  <si>
    <t>Table 5-7</t>
  </si>
  <si>
    <t>جدول 5-7</t>
  </si>
  <si>
    <t>زيارات الحجاج للعيادات الخارجية بالمستشفيات في الأعوام الخمسة الأخيرة</t>
  </si>
  <si>
    <t>Table 5-8</t>
  </si>
  <si>
    <t>جدول 5-8</t>
  </si>
  <si>
    <t>Hajj Admissions to Hospital Departments in the Last Five Years</t>
  </si>
  <si>
    <t>حالات التنويم من الحجاج  بأقسام المستشفيات في الأعوام الخمسة الأخيرة</t>
  </si>
  <si>
    <t>Table 5-9</t>
  </si>
  <si>
    <t>جدول 5-9</t>
  </si>
  <si>
    <t>Heat exhaustion Cases among Hajj in the Last Five Years</t>
  </si>
  <si>
    <t>حالات الإرهاق الحراري بين الحجاج في الأعوام الخمسة الأخيرة</t>
  </si>
  <si>
    <t>Table 5-10</t>
  </si>
  <si>
    <t>جدول 5-10</t>
  </si>
  <si>
    <t>Heat Stroke Cases among Hajj in the Last Five Years</t>
  </si>
  <si>
    <t>Table 5-11</t>
  </si>
  <si>
    <t>جدول 5-11</t>
  </si>
  <si>
    <t>Table 5-12</t>
  </si>
  <si>
    <t>جدول 5-12</t>
  </si>
  <si>
    <t>Deaths among Hajj in the Last Five Years</t>
  </si>
  <si>
    <t>الوفيات بين الحجاج في الأعوام الخمسة الأخيرة</t>
  </si>
  <si>
    <t>1440H
(2019G)</t>
  </si>
  <si>
    <t>حالات  ضربات الحرارة بين الحجاج في الأعوام الخمسة الأخيرة</t>
  </si>
  <si>
    <t xml:space="preserve"> القساطر القلبية التي أجريت  للحجاج في الأعوام الخمسة الأخيرة</t>
  </si>
  <si>
    <t xml:space="preserve"> جراحات القلب المفتوح التي أجريت للحجاج في الأعوام الخمسة الأخيرة</t>
  </si>
  <si>
    <t>جلسات غسيل الكلى للحجاج في الأعوام الخمسة الأخيرة</t>
  </si>
  <si>
    <t>Table 5-13</t>
  </si>
  <si>
    <t xml:space="preserve"> المناظير  التي أجريت للحجاج في الأعوام الخمسة الأخيرة</t>
  </si>
  <si>
    <t>Table 5-14</t>
  </si>
  <si>
    <t>الولادات بين الحاجات في الأعوام الخمسة الأخيرة</t>
  </si>
  <si>
    <t>Table 5-16</t>
  </si>
  <si>
    <t>Cardiac Catheter Cases among Hajj in the Last Five Years</t>
  </si>
  <si>
    <t>Open Heart Surgery among Hajj in the Last Five Years</t>
  </si>
  <si>
    <t>Renal Dialysis Sessions among Hajj in the Last Five Years</t>
  </si>
  <si>
    <t>Endoscopy Cases among Hajj in the Last Five Years</t>
  </si>
  <si>
    <t>Deliveries among Hajj in the Last Five Years</t>
  </si>
  <si>
    <t>جدول 5-13</t>
  </si>
  <si>
    <t>جدول 5-14</t>
  </si>
  <si>
    <t>جدول 5-15</t>
  </si>
  <si>
    <t>جدول 5-16</t>
  </si>
  <si>
    <t>Hajj Visits to Hospital OPDs in the Last Five Years</t>
  </si>
  <si>
    <t>1441H
(2020G)</t>
  </si>
  <si>
    <t>لم يأت حجاج من الخارج بسبب جائحة كوفيد-19</t>
  </si>
  <si>
    <t>1441*</t>
  </si>
  <si>
    <t>...</t>
  </si>
  <si>
    <t>نوع المرفق</t>
  </si>
  <si>
    <t>Facility Type</t>
  </si>
  <si>
    <t>Prophylactic Therapy</t>
  </si>
  <si>
    <t>Poliomyelitis vaccine*</t>
  </si>
  <si>
    <t>Table 5-15</t>
  </si>
  <si>
    <t>Health Quarantines</t>
  </si>
  <si>
    <t>المرافق الصحية الدائمة والموسمية خلال موسم حج 1442هـ (2021م).</t>
  </si>
  <si>
    <t>العاملون بوزارة الصحة والمخصصون للعمل خلال موسم حج 1442هـ (2021م).</t>
  </si>
  <si>
    <t>أنشطة  مراكز المراقبة الصحية الوقائية بمنافذ الدخول خلال موسم حج 1442هـ (2021م).</t>
  </si>
  <si>
    <t>1442H
(2021G)</t>
  </si>
  <si>
    <t>Permanent and Seasonal Health Facilities in Hajj Season, 1442H (2021G).</t>
  </si>
  <si>
    <t xml:space="preserve"> MoH  Manpower Devoted to Hajj season ,1442H (2021G).</t>
  </si>
  <si>
    <t>Activities of Control Health Centers at Entry Points ( Preventive Care ), 1442H (2021G).</t>
  </si>
  <si>
    <t>No pilgrims came from abroad because of Covid-19 pandemic</t>
  </si>
  <si>
    <t>From 1st Dhu Al-Qadah to the end of Dhu Al-Hijjah</t>
  </si>
  <si>
    <t>جدول</t>
  </si>
  <si>
    <t>صفحة</t>
  </si>
  <si>
    <t>Table</t>
  </si>
  <si>
    <t>Page</t>
  </si>
  <si>
    <t>Chapter V : Health Services During Hajj Season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</si>
  <si>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</si>
  <si>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</si>
  <si>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</si>
  <si>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</si>
  <si>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</si>
  <si>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</si>
  <si>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</si>
  <si>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</si>
  <si>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</si>
  <si>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</si>
  <si>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</si>
  <si>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</si>
  <si>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</si>
  <si>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</si>
  <si>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</si>
  <si>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</si>
  <si>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الباب الخامس: الخدمات الصحية بموسم الحج</t>
  </si>
  <si>
    <t>The Holy Capital</t>
  </si>
  <si>
    <t>* لم يتم الإعلان عن عدد الحجاج</t>
  </si>
  <si>
    <t>* The number of pilgrims has not been announced</t>
  </si>
  <si>
    <t>المصدر : الهيئة العامة للإحصاء</t>
  </si>
  <si>
    <t>Pilgrims' Visits to PHCs  in the Last Five Years</t>
  </si>
  <si>
    <t>Pilgrims' Visits to ER Hospital Departments in the Last Five Years</t>
  </si>
  <si>
    <t>Pilgrims' Visits to Hospital OPDs in the Last Five Years</t>
  </si>
  <si>
    <t>Pilgrims' Admissions to Hospital Departments in the Last Five Years</t>
  </si>
  <si>
    <t>Heat exhaustion Cases among Pilgrims in the Last Five Years</t>
  </si>
  <si>
    <t>Heat Stroke Cases among Pilgrims in the Last Five Years</t>
  </si>
  <si>
    <t>Cardiac Catheters Performed for Pilgrims in the Last Five Years</t>
  </si>
  <si>
    <t>Open Heart Surgery Performed for Pilgrims in the Last Five Years</t>
  </si>
  <si>
    <t>Renal Dialysis Sessions Performed for Pilgrims in the Last Five Years</t>
  </si>
  <si>
    <t>Endoscopy Performed for Pilgrims in the Last Five Years</t>
  </si>
  <si>
    <t>Deliveries among Pilgrims in the Last Five Years</t>
  </si>
  <si>
    <t>Deaths among Pilgrims in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</si>
</sst>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name val="جêزة"/>
      <charset val="178"/>
    </font>
    <font>
      <sz val="12"/>
      <name val="Times New Roman"/>
      <family val="1"/>
    </font>
    <font>
      <sz val="10"/>
      <name val="Times New Roman"/>
      <family val="1"/>
    </font>
    <font>
      <sz val="10"/>
      <name val="MS Sans Serif"/>
      <family val="2"/>
      <charset val="178"/>
    </font>
    <font>
      <sz val="14"/>
      <name val="Times New Roman"/>
      <family val="1"/>
    </font>
    <font>
      <b/>
      <sz val="12"/>
      <name val="Times New Roman"/>
      <family val="1"/>
    </font>
    <font>
      <sz val="14"/>
      <name val="جêزة"/>
      <charset val="178"/>
    </font>
    <font>
      <sz val="12"/>
      <name val="Shurooq 16"/>
      <charset val="178"/>
    </font>
    <font>
      <b/>
      <sz val="12"/>
      <name val="Times New Roman"/>
      <family val="1"/>
      <charset val="178"/>
    </font>
    <font>
      <sz val="11"/>
      <color theme="1"/>
      <name val="Calibri"/>
      <family val="2"/>
      <scheme val="minor"/>
    </font>
    <font>
      <sz val="10"/>
      <name val="MS Sans Serif"/>
      <charset val="178"/>
    </font>
    <font>
      <b/>
      <sz val="22"/>
      <color theme="0"/>
      <name val="Tahoma (Arabic)"/>
    </font>
    <font>
      <sz val="10"/>
      <name val="Arial"/>
      <family val="2"/>
    </font>
    <font>
      <sz val="16"/>
      <color theme="0"/>
      <name val="Times New Roman"/>
      <family val="1"/>
    </font>
    <font>
      <sz val="14"/>
      <name val="Symbol"/>
      <family val="1"/>
      <charset val="2"/>
    </font>
    <font>
      <b/>
      <sz val="18"/>
      <name val="Tahoma (Arabic)"/>
      <family val="2"/>
      <charset val="178"/>
    </font>
    <font>
      <b/>
      <sz val="13"/>
      <color theme="0"/>
      <name val="جêزة"/>
      <charset val="178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b/>
      <sz val="12"/>
      <name val="Calibri Light"/>
      <family val="1"/>
      <scheme val="major"/>
    </font>
    <font>
      <sz val="16"/>
      <name val="Times New Roman"/>
      <family val="1"/>
    </font>
    <font>
      <b/>
      <sz val="18"/>
      <color theme="0"/>
      <name val="Tahoma (Arabic)"/>
    </font>
    <font>
      <b/>
      <sz val="16"/>
      <color theme="0"/>
      <name val="Tahoma (Arabic)"/>
    </font>
    <font>
      <b/>
      <sz val="14"/>
      <color theme="0"/>
      <name val="Tahoma (Arabic)"/>
    </font>
    <font>
      <b/>
      <sz val="14"/>
      <name val="Tahoma (Arabic)"/>
      <family val="2"/>
      <charset val="178"/>
    </font>
    <font>
      <b/>
      <sz val="12"/>
      <name val="Tahoma (Arabic)"/>
      <family val="2"/>
      <charset val="178"/>
    </font>
    <font>
      <b/>
      <sz val="11"/>
      <name val="Tahoma (Arabic)"/>
      <family val="2"/>
      <charset val="178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  <font>
      <sz val="12"/>
      <color theme="0"/>
      <name val="Times New Roman"/>
      <family val="1"/>
    </font>
    <font>
      <sz val="14"/>
      <name val="Calibri"/>
      <family val="2"/>
      <scheme val="minor"/>
    </font>
    <font>
      <b/>
      <sz val="12"/>
      <name val="جêزة"/>
      <charset val="178"/>
    </font>
    <font>
      <sz val="18"/>
      <color theme="0"/>
      <name val="Times New Roman"/>
      <family val="1"/>
    </font>
    <font>
      <b/>
      <sz val="14"/>
      <name val="Calibri Light"/>
      <family val="1"/>
      <scheme val="major"/>
    </font>
    <font>
      <sz val="14"/>
      <name val="Simplified Arabic"/>
      <family val="1"/>
    </font>
    <font>
      <sz val="18"/>
      <color theme="1"/>
      <name val="Times New Roman"/>
      <family val="1"/>
    </font>
    <font>
      <b/>
      <sz val="12"/>
      <name val="Calibri"/>
      <family val="2"/>
      <scheme val="minor"/>
    </font>
    <font>
      <sz val="12"/>
      <name val="Tahoma (Arabic)"/>
      <charset val="178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4"/>
      <name val="Simplified Arabic"/>
      <family val="1"/>
    </font>
    <font>
      <b/>
      <sz val="14"/>
      <name val="Times New Roman"/>
      <family val="1"/>
    </font>
    <font>
      <sz val="14"/>
      <name val="Tahoma (Arabic)"/>
      <family val="2"/>
      <charset val="178"/>
    </font>
    <font>
      <sz val="12"/>
      <name val="Tahoma (Arabic)"/>
      <family val="2"/>
      <charset val="178"/>
    </font>
    <font>
      <b/>
      <sz val="14"/>
      <color rgb="FFFF0000"/>
      <name val="Tahoma (Arabic)"/>
      <charset val="178"/>
    </font>
    <font>
      <sz val="10"/>
      <color rgb="FFFF0000"/>
      <name val="Arial"/>
      <family val="2"/>
    </font>
    <font>
      <b/>
      <sz val="13"/>
      <color rgb="FFFF0000"/>
      <name val="Tahoma (Arabic)"/>
      <charset val="178"/>
    </font>
    <font>
      <b/>
      <sz val="14"/>
      <name val="Tahoma (Arabic)"/>
      <charset val="178"/>
    </font>
    <font>
      <sz val="18"/>
      <color rgb="FFFF0000"/>
      <name val="Tahoma (Arabic)"/>
      <charset val="178"/>
    </font>
    <font>
      <b/>
      <sz val="12"/>
      <name val="Tahoma (Arabic)"/>
      <charset val="178"/>
    </font>
    <font>
      <sz val="14"/>
      <color rgb="FFFF0000"/>
      <name val="Arial (Arabic)"/>
      <charset val="178"/>
    </font>
    <font>
      <sz val="12"/>
      <color rgb="FFFF0000"/>
      <name val="Arial (Arabic)"/>
      <charset val="178"/>
    </font>
    <font>
      <sz val="14"/>
      <color rgb="FFFF0000"/>
      <name val="Times New Roman"/>
      <family val="1"/>
      <charset val="178"/>
    </font>
    <font>
      <sz val="12"/>
      <color rgb="FFFF0000"/>
      <name val="Times New Roman"/>
      <family val="1"/>
      <charset val="178"/>
    </font>
    <font>
      <sz val="11"/>
      <color rgb="FFFF0000"/>
      <name val="Arial (Arabic)"/>
      <charset val="178"/>
    </font>
    <font>
      <sz val="12"/>
      <name val="Calibri"/>
      <family val="2"/>
      <scheme val="minor"/>
    </font>
    <font>
      <sz val="11"/>
      <color rgb="FFFF0000"/>
      <name val="Tahoma (Arabic)"/>
      <family val="2"/>
      <charset val="178"/>
    </font>
    <font>
      <sz val="11"/>
      <name val="Times New Roman"/>
      <family val="1"/>
      <charset val="178"/>
    </font>
    <font>
      <sz val="18"/>
      <color rgb="FFFF0000"/>
      <name val="Times New Roman"/>
      <family val="1"/>
    </font>
    <font>
      <sz val="14"/>
      <color rgb="FFFF0000"/>
      <name val="Tahoma (Arabic)"/>
      <family val="2"/>
      <charset val="178"/>
    </font>
    <font>
      <sz val="16"/>
      <color rgb="FFFF0000"/>
      <name val="Times New Roman"/>
      <family val="1"/>
    </font>
    <font>
      <sz val="12"/>
      <color rgb="FFFF0000"/>
      <name val="Tahoma (Arabic)"/>
      <family val="2"/>
      <charset val="178"/>
    </font>
    <font>
      <b/>
      <sz val="13"/>
      <name val="Tahoma (Arabic)"/>
      <charset val="178"/>
    </font>
    <font>
      <sz val="14"/>
      <name val="Times New Roman"/>
      <family val="1"/>
      <charset val="178"/>
    </font>
    <font>
      <b/>
      <sz val="11"/>
      <color theme="1"/>
      <name val="Calibri"/>
      <family val="2"/>
      <scheme val="minor"/>
    </font>
    <font>
      <sz val="12"/>
      <name val="Arial (Arabic)"/>
      <family val="2"/>
      <charset val="178"/>
    </font>
    <font>
      <b/>
      <sz val="11"/>
      <color theme="0"/>
      <name val="Calibri Light"/>
      <family val="1"/>
      <scheme val="major"/>
    </font>
    <font>
      <b/>
      <sz val="10"/>
      <color theme="0"/>
      <name val="Calibri Light"/>
      <family val="1"/>
      <scheme val="major"/>
    </font>
    <font>
      <sz val="14"/>
      <color theme="0"/>
      <name val="Symbol"/>
      <family val="1"/>
      <charset val="2"/>
    </font>
    <font>
      <sz val="18"/>
      <name val="Times New Roman"/>
      <family val="1"/>
    </font>
    <font>
      <b/>
      <sz val="14"/>
      <color theme="0"/>
      <name val="Times New Roman"/>
      <family val="1"/>
    </font>
    <font>
      <b/>
      <sz val="16"/>
      <name val="Tahoma (Arabic)"/>
      <family val="2"/>
      <charset val="178"/>
    </font>
  </fonts>
  <fills count="9">
    <fill>
      <patternFill patternType="none"/>
    </fill>
    <fill>
      <patternFill patternType="gray125"/>
    </fill>
    <fill>
      <patternFill patternType="solid">
        <fgColor rgb="FFD5D2B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38656"/>
        <bgColor indexed="64"/>
      </patternFill>
    </fill>
    <fill>
      <patternFill patternType="solid">
        <fgColor rgb="FFD4D3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5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0" fontId="12" fillId="0" borderId="0"/>
    <xf numFmtId="0" fontId="14" fillId="0" borderId="0"/>
    <xf numFmtId="0" fontId="11" fillId="0" borderId="0"/>
    <xf numFmtId="0" fontId="5" fillId="0" borderId="11" applyNumberFormat="0">
      <alignment horizontal="left"/>
    </xf>
    <xf numFmtId="0" fontId="41" fillId="0" borderId="0" applyNumberFormat="0" applyFill="0" applyBorder="0" applyAlignment="0" applyProtection="0"/>
    <xf numFmtId="0" fontId="14" fillId="0" borderId="0"/>
    <xf numFmtId="0" fontId="5" fillId="0" borderId="0"/>
    <xf numFmtId="0" fontId="14" fillId="0" borderId="0"/>
    <xf numFmtId="0" fontId="5" fillId="0" borderId="0"/>
    <xf numFmtId="0" fontId="1" fillId="0" borderId="0"/>
  </cellStyleXfs>
  <cellXfs count="156">
    <xf numFmtId="0" fontId="0" fillId="0" borderId="0" xfId="0"/>
    <xf numFmtId="0" fontId="4" fillId="0" borderId="0" xfId="3" applyFont="1" applyFill="1"/>
    <xf numFmtId="0" fontId="3" fillId="0" borderId="0" xfId="3" applyFont="1" applyFill="1"/>
    <xf numFmtId="0" fontId="6" fillId="0" borderId="0" xfId="1" applyFont="1" applyFill="1"/>
    <xf numFmtId="0" fontId="9" fillId="0" borderId="0" xfId="3" applyFont="1" applyFill="1" applyAlignment="1">
      <alignment vertical="center"/>
    </xf>
    <xf numFmtId="0" fontId="6" fillId="0" borderId="0" xfId="1" applyFont="1" applyFill="1" applyAlignment="1">
      <alignment wrapText="1"/>
    </xf>
    <xf numFmtId="0" fontId="2" fillId="0" borderId="0" xfId="1" applyFont="1" applyAlignment="1">
      <alignment wrapText="1"/>
    </xf>
    <xf numFmtId="0" fontId="2" fillId="0" borderId="0" xfId="1" applyAlignment="1">
      <alignment wrapText="1"/>
    </xf>
    <xf numFmtId="0" fontId="7" fillId="0" borderId="0" xfId="1" applyFont="1" applyFill="1"/>
    <xf numFmtId="0" fontId="10" fillId="0" borderId="0" xfId="1" applyFont="1" applyFill="1"/>
    <xf numFmtId="3" fontId="7" fillId="0" borderId="0" xfId="1" applyNumberFormat="1" applyFont="1" applyFill="1"/>
    <xf numFmtId="3" fontId="16" fillId="3" borderId="1" xfId="6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wrapText="1"/>
    </xf>
    <xf numFmtId="3" fontId="34" fillId="4" borderId="10" xfId="6" applyNumberFormat="1" applyFont="1" applyFill="1" applyBorder="1" applyAlignment="1">
      <alignment horizontal="center" vertical="center" wrapText="1"/>
    </xf>
    <xf numFmtId="0" fontId="11" fillId="0" borderId="10" xfId="7" applyBorder="1" applyAlignment="1">
      <alignment vertical="center" wrapText="1"/>
    </xf>
    <xf numFmtId="0" fontId="35" fillId="0" borderId="10" xfId="7" applyFont="1" applyBorder="1" applyAlignment="1">
      <alignment vertical="center" wrapText="1"/>
    </xf>
    <xf numFmtId="0" fontId="35" fillId="0" borderId="10" xfId="7" applyFont="1" applyBorder="1" applyAlignment="1">
      <alignment vertical="center"/>
    </xf>
    <xf numFmtId="0" fontId="36" fillId="0" borderId="10" xfId="8" applyFont="1" applyBorder="1" applyAlignment="1">
      <alignment vertical="center"/>
    </xf>
    <xf numFmtId="3" fontId="37" fillId="5" borderId="10" xfId="6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vertical="center" wrapText="1"/>
    </xf>
    <xf numFmtId="0" fontId="38" fillId="0" borderId="10" xfId="7" applyFont="1" applyBorder="1" applyAlignment="1">
      <alignment vertical="center"/>
    </xf>
    <xf numFmtId="0" fontId="39" fillId="0" borderId="10" xfId="8" applyFont="1" applyBorder="1" applyAlignment="1">
      <alignment vertical="center"/>
    </xf>
    <xf numFmtId="0" fontId="41" fillId="3" borderId="10" xfId="9" applyFill="1" applyBorder="1" applyAlignment="1">
      <alignment horizontal="center" vertical="center" wrapText="1"/>
    </xf>
    <xf numFmtId="0" fontId="42" fillId="0" borderId="10" xfId="10" applyFont="1" applyBorder="1" applyAlignment="1">
      <alignment vertical="center"/>
    </xf>
    <xf numFmtId="0" fontId="41" fillId="6" borderId="10" xfId="9" applyFill="1" applyBorder="1" applyAlignment="1">
      <alignment horizontal="center" vertical="center" wrapText="1"/>
    </xf>
    <xf numFmtId="0" fontId="7" fillId="0" borderId="10" xfId="10" applyFont="1" applyBorder="1" applyAlignment="1">
      <alignment vertical="center"/>
    </xf>
    <xf numFmtId="0" fontId="42" fillId="0" borderId="10" xfId="11" applyFont="1" applyBorder="1" applyAlignment="1">
      <alignment vertical="center"/>
    </xf>
    <xf numFmtId="0" fontId="7" fillId="0" borderId="10" xfId="11" applyFont="1" applyBorder="1" applyAlignment="1"/>
    <xf numFmtId="0" fontId="43" fillId="0" borderId="10" xfId="11" applyFont="1" applyBorder="1" applyAlignment="1"/>
    <xf numFmtId="0" fontId="44" fillId="0" borderId="10" xfId="7" applyFont="1" applyBorder="1" applyAlignment="1">
      <alignment vertical="center"/>
    </xf>
    <xf numFmtId="0" fontId="45" fillId="0" borderId="10" xfId="7" applyFont="1" applyBorder="1" applyAlignment="1">
      <alignment vertical="center"/>
    </xf>
    <xf numFmtId="0" fontId="46" fillId="0" borderId="10" xfId="7" applyFont="1" applyBorder="1" applyAlignment="1">
      <alignment readingOrder="2"/>
    </xf>
    <xf numFmtId="0" fontId="47" fillId="0" borderId="10" xfId="12" applyFont="1" applyBorder="1" applyAlignment="1">
      <alignment vertical="center" wrapText="1"/>
    </xf>
    <xf numFmtId="0" fontId="48" fillId="0" borderId="10" xfId="7" applyFont="1" applyBorder="1" applyAlignment="1"/>
    <xf numFmtId="0" fontId="49" fillId="0" borderId="10" xfId="11" applyFont="1" applyBorder="1" applyAlignment="1">
      <alignment vertical="center"/>
    </xf>
    <xf numFmtId="0" fontId="50" fillId="0" borderId="10" xfId="7" applyFont="1" applyBorder="1" applyAlignment="1"/>
    <xf numFmtId="0" fontId="51" fillId="0" borderId="10" xfId="11" applyFont="1" applyBorder="1" applyAlignment="1"/>
    <xf numFmtId="0" fontId="42" fillId="0" borderId="10" xfId="13" applyFont="1" applyBorder="1" applyAlignment="1">
      <alignment vertical="center"/>
    </xf>
    <xf numFmtId="0" fontId="52" fillId="0" borderId="10" xfId="12" applyFont="1" applyBorder="1" applyAlignment="1">
      <alignment vertical="center" wrapText="1"/>
    </xf>
    <xf numFmtId="0" fontId="7" fillId="0" borderId="10" xfId="13" applyFont="1" applyBorder="1" applyAlignment="1"/>
    <xf numFmtId="0" fontId="53" fillId="0" borderId="10" xfId="12" applyFont="1" applyBorder="1" applyAlignment="1">
      <alignment vertical="center" wrapText="1"/>
    </xf>
    <xf numFmtId="0" fontId="54" fillId="0" borderId="10" xfId="7" applyFont="1" applyBorder="1" applyAlignment="1">
      <alignment vertical="center"/>
    </xf>
    <xf numFmtId="0" fontId="55" fillId="0" borderId="10" xfId="7" applyFont="1" applyBorder="1" applyAlignment="1">
      <alignment vertical="center"/>
    </xf>
    <xf numFmtId="0" fontId="42" fillId="0" borderId="10" xfId="14" applyFont="1" applyBorder="1" applyAlignment="1">
      <alignment horizontal="center"/>
    </xf>
    <xf numFmtId="0" fontId="32" fillId="0" borderId="10" xfId="7" applyFont="1" applyBorder="1" applyAlignment="1"/>
    <xf numFmtId="0" fontId="56" fillId="0" borderId="10" xfId="12" applyFont="1" applyBorder="1" applyAlignment="1">
      <alignment vertical="center" wrapText="1"/>
    </xf>
    <xf numFmtId="0" fontId="7" fillId="0" borderId="10" xfId="14" applyFont="1" applyBorder="1" applyAlignment="1">
      <alignment horizontal="center"/>
    </xf>
    <xf numFmtId="0" fontId="57" fillId="0" borderId="10" xfId="7" applyFont="1" applyBorder="1" applyAlignment="1"/>
    <xf numFmtId="0" fontId="7" fillId="0" borderId="10" xfId="12" applyFont="1" applyBorder="1" applyAlignment="1">
      <alignment vertical="center"/>
    </xf>
    <xf numFmtId="0" fontId="36" fillId="0" borderId="10" xfId="7" applyFont="1" applyFill="1" applyBorder="1" applyAlignment="1"/>
    <xf numFmtId="0" fontId="58" fillId="0" borderId="10" xfId="11" applyFont="1" applyBorder="1" applyAlignment="1">
      <alignment vertical="center" wrapText="1"/>
    </xf>
    <xf numFmtId="0" fontId="59" fillId="0" borderId="10" xfId="7" applyFont="1" applyFill="1" applyBorder="1" applyAlignment="1"/>
    <xf numFmtId="0" fontId="3" fillId="0" borderId="10" xfId="11" applyFont="1" applyBorder="1" applyAlignment="1"/>
    <xf numFmtId="0" fontId="60" fillId="0" borderId="10" xfId="7" applyFont="1" applyBorder="1" applyAlignment="1"/>
    <xf numFmtId="0" fontId="61" fillId="7" borderId="10" xfId="10" applyFont="1" applyFill="1" applyBorder="1" applyAlignment="1">
      <alignment vertical="center" wrapText="1"/>
    </xf>
    <xf numFmtId="0" fontId="62" fillId="0" borderId="10" xfId="7" applyFont="1" applyBorder="1" applyAlignment="1"/>
    <xf numFmtId="0" fontId="63" fillId="7" borderId="10" xfId="10" applyFont="1" applyFill="1" applyBorder="1" applyAlignment="1">
      <alignment vertical="center" wrapText="1"/>
    </xf>
    <xf numFmtId="0" fontId="64" fillId="0" borderId="10" xfId="13" applyFont="1" applyBorder="1" applyAlignment="1">
      <alignment vertical="center"/>
    </xf>
    <xf numFmtId="0" fontId="42" fillId="0" borderId="10" xfId="13" applyFont="1" applyBorder="1" applyAlignment="1"/>
    <xf numFmtId="0" fontId="43" fillId="0" borderId="10" xfId="13" applyFont="1" applyBorder="1" applyAlignment="1"/>
    <xf numFmtId="0" fontId="43" fillId="0" borderId="10" xfId="13" applyFont="1" applyBorder="1" applyAlignment="1">
      <alignment wrapText="1"/>
    </xf>
    <xf numFmtId="0" fontId="65" fillId="0" borderId="10" xfId="7" applyFont="1" applyFill="1" applyBorder="1" applyAlignment="1">
      <alignment vertical="center"/>
    </xf>
    <xf numFmtId="0" fontId="7" fillId="0" borderId="10" xfId="13" applyFont="1" applyBorder="1" applyAlignment="1">
      <alignment wrapText="1"/>
    </xf>
    <xf numFmtId="49" fontId="66" fillId="0" borderId="10" xfId="7" applyNumberFormat="1" applyFont="1" applyBorder="1" applyAlignment="1">
      <alignment horizontal="center" vertical="center" wrapText="1"/>
    </xf>
    <xf numFmtId="0" fontId="11" fillId="0" borderId="10" xfId="7" applyBorder="1" applyAlignment="1">
      <alignment horizontal="center" vertical="center" wrapText="1"/>
    </xf>
    <xf numFmtId="0" fontId="66" fillId="0" borderId="10" xfId="7" applyFont="1" applyBorder="1" applyAlignment="1">
      <alignment horizontal="center" vertical="center" wrapText="1"/>
    </xf>
    <xf numFmtId="0" fontId="67" fillId="3" borderId="10" xfId="10" applyFont="1" applyFill="1" applyBorder="1" applyAlignment="1">
      <alignment horizontal="center" vertical="center" wrapText="1"/>
    </xf>
    <xf numFmtId="0" fontId="67" fillId="6" borderId="10" xfId="10" applyFont="1" applyFill="1" applyBorder="1" applyAlignment="1">
      <alignment horizontal="center" vertical="center" wrapText="1"/>
    </xf>
    <xf numFmtId="3" fontId="15" fillId="8" borderId="2" xfId="6" applyNumberFormat="1" applyFont="1" applyFill="1" applyBorder="1" applyAlignment="1">
      <alignment horizontal="center" vertical="center" wrapText="1"/>
    </xf>
    <xf numFmtId="3" fontId="15" fillId="8" borderId="1" xfId="6" applyNumberFormat="1" applyFont="1" applyFill="1" applyBorder="1" applyAlignment="1">
      <alignment horizontal="center" vertical="center" wrapText="1"/>
    </xf>
    <xf numFmtId="3" fontId="31" fillId="8" borderId="1" xfId="6" applyNumberFormat="1" applyFont="1" applyFill="1" applyBorder="1" applyAlignment="1">
      <alignment horizontal="center" vertical="center" wrapText="1"/>
    </xf>
    <xf numFmtId="3" fontId="30" fillId="8" borderId="1" xfId="6" applyNumberFormat="1" applyFont="1" applyFill="1" applyBorder="1" applyAlignment="1">
      <alignment horizontal="center" vertical="center" wrapText="1"/>
    </xf>
    <xf numFmtId="1" fontId="22" fillId="2" borderId="1" xfId="6" applyNumberFormat="1" applyFont="1" applyFill="1" applyBorder="1" applyAlignment="1">
      <alignment horizontal="center" vertical="center" wrapText="1"/>
    </xf>
    <xf numFmtId="3" fontId="16" fillId="7" borderId="1" xfId="6" applyNumberFormat="1" applyFont="1" applyFill="1" applyBorder="1" applyAlignment="1">
      <alignment horizontal="center" vertical="center" wrapText="1"/>
    </xf>
    <xf numFmtId="3" fontId="6" fillId="3" borderId="1" xfId="6" applyNumberFormat="1" applyFont="1" applyFill="1" applyBorder="1" applyAlignment="1">
      <alignment horizontal="center" vertical="center" wrapText="1"/>
    </xf>
    <xf numFmtId="3" fontId="3" fillId="3" borderId="1" xfId="6" applyNumberFormat="1" applyFont="1" applyFill="1" applyBorder="1" applyAlignment="1">
      <alignment horizontal="center" vertical="center" wrapText="1"/>
    </xf>
    <xf numFmtId="3" fontId="6" fillId="7" borderId="1" xfId="6" applyNumberFormat="1" applyFont="1" applyFill="1" applyBorder="1" applyAlignment="1">
      <alignment horizontal="center" vertical="center" wrapText="1"/>
    </xf>
    <xf numFmtId="9" fontId="3" fillId="3" borderId="1" xfId="4" applyFont="1" applyFill="1" applyBorder="1" applyAlignment="1">
      <alignment horizontal="center" vertical="center" wrapText="1"/>
    </xf>
    <xf numFmtId="3" fontId="3" fillId="7" borderId="1" xfId="6" applyNumberFormat="1" applyFont="1" applyFill="1" applyBorder="1" applyAlignment="1">
      <alignment horizontal="center" vertical="center" wrapText="1"/>
    </xf>
    <xf numFmtId="9" fontId="3" fillId="7" borderId="1" xfId="4" applyFont="1" applyFill="1" applyBorder="1" applyAlignment="1">
      <alignment horizontal="center" vertical="center" wrapText="1"/>
    </xf>
    <xf numFmtId="9" fontId="3" fillId="3" borderId="1" xfId="6" applyNumberFormat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center" vertical="center" wrapText="1"/>
    </xf>
    <xf numFmtId="3" fontId="15" fillId="8" borderId="0" xfId="6" applyNumberFormat="1" applyFont="1" applyFill="1" applyBorder="1" applyAlignment="1">
      <alignment horizontal="center" vertical="center" wrapText="1"/>
    </xf>
    <xf numFmtId="3" fontId="15" fillId="8" borderId="3" xfId="6" applyNumberFormat="1" applyFont="1" applyFill="1" applyBorder="1" applyAlignment="1">
      <alignment horizontal="center" vertical="center" wrapText="1"/>
    </xf>
    <xf numFmtId="3" fontId="15" fillId="8" borderId="16" xfId="6" applyNumberFormat="1" applyFont="1" applyFill="1" applyBorder="1" applyAlignment="1">
      <alignment horizontal="center" vertical="center" wrapText="1"/>
    </xf>
    <xf numFmtId="3" fontId="15" fillId="8" borderId="15" xfId="6" applyNumberFormat="1" applyFont="1" applyFill="1" applyBorder="1" applyAlignment="1">
      <alignment horizontal="center" vertical="center" wrapText="1"/>
    </xf>
    <xf numFmtId="3" fontId="31" fillId="8" borderId="2" xfId="6" applyNumberFormat="1" applyFont="1" applyFill="1" applyBorder="1" applyAlignment="1">
      <alignment horizontal="center" vertical="center" wrapText="1" readingOrder="1"/>
    </xf>
    <xf numFmtId="3" fontId="70" fillId="8" borderId="1" xfId="6" applyNumberFormat="1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72" fillId="8" borderId="1" xfId="6" applyNumberFormat="1" applyFont="1" applyFill="1" applyBorder="1" applyAlignment="1">
      <alignment horizontal="center" vertical="center" wrapText="1"/>
    </xf>
    <xf numFmtId="3" fontId="20" fillId="8" borderId="3" xfId="6" applyNumberFormat="1" applyFont="1" applyFill="1" applyBorder="1" applyAlignment="1">
      <alignment horizontal="center" vertical="center" wrapText="1" readingOrder="2"/>
    </xf>
    <xf numFmtId="3" fontId="29" fillId="8" borderId="2" xfId="6" applyNumberFormat="1" applyFont="1" applyFill="1" applyBorder="1" applyAlignment="1">
      <alignment horizontal="center" vertical="center" wrapText="1"/>
    </xf>
    <xf numFmtId="0" fontId="18" fillId="8" borderId="1" xfId="1" applyFont="1" applyFill="1" applyBorder="1" applyAlignment="1">
      <alignment horizontal="center" vertical="center" wrapText="1"/>
    </xf>
    <xf numFmtId="3" fontId="22" fillId="2" borderId="1" xfId="6" applyNumberFormat="1" applyFont="1" applyFill="1" applyBorder="1" applyAlignment="1">
      <alignment horizontal="right" vertical="center" wrapText="1"/>
    </xf>
    <xf numFmtId="3" fontId="22" fillId="2" borderId="1" xfId="6" applyNumberFormat="1" applyFont="1" applyFill="1" applyBorder="1" applyAlignment="1">
      <alignment horizontal="left" vertical="center" wrapText="1"/>
    </xf>
    <xf numFmtId="49" fontId="40" fillId="5" borderId="10" xfId="6" applyNumberFormat="1" applyFont="1" applyFill="1" applyBorder="1" applyAlignment="1">
      <alignment horizontal="center" vertical="center" wrapText="1"/>
    </xf>
    <xf numFmtId="3" fontId="37" fillId="5" borderId="12" xfId="6" applyNumberFormat="1" applyFont="1" applyFill="1" applyBorder="1" applyAlignment="1">
      <alignment horizontal="center" vertical="center" wrapText="1"/>
    </xf>
    <xf numFmtId="3" fontId="37" fillId="5" borderId="13" xfId="6" applyNumberFormat="1" applyFont="1" applyFill="1" applyBorder="1" applyAlignment="1">
      <alignment horizontal="center" vertical="center" wrapText="1"/>
    </xf>
    <xf numFmtId="3" fontId="37" fillId="5" borderId="10" xfId="6" applyNumberFormat="1" applyFont="1" applyFill="1" applyBorder="1" applyAlignment="1">
      <alignment horizontal="center" vertical="center" wrapText="1"/>
    </xf>
    <xf numFmtId="0" fontId="69" fillId="8" borderId="6" xfId="1" applyFont="1" applyFill="1" applyBorder="1" applyAlignment="1">
      <alignment horizontal="left" vertical="center" wrapText="1" readingOrder="1"/>
    </xf>
    <xf numFmtId="0" fontId="69" fillId="8" borderId="7" xfId="1" applyFont="1" applyFill="1" applyBorder="1" applyAlignment="1">
      <alignment horizontal="left" vertical="center" wrapText="1" readingOrder="1"/>
    </xf>
    <xf numFmtId="0" fontId="69" fillId="8" borderId="5" xfId="1" applyFont="1" applyFill="1" applyBorder="1" applyAlignment="1">
      <alignment horizontal="right" vertical="center" wrapText="1" readingOrder="2"/>
    </xf>
    <xf numFmtId="0" fontId="69" fillId="8" borderId="6" xfId="1" applyFont="1" applyFill="1" applyBorder="1" applyAlignment="1">
      <alignment horizontal="right" vertical="center" wrapText="1" readingOrder="2"/>
    </xf>
    <xf numFmtId="0" fontId="24" fillId="8" borderId="1" xfId="5" applyFont="1" applyFill="1" applyBorder="1" applyAlignment="1">
      <alignment horizontal="center" vertical="center" wrapText="1"/>
    </xf>
    <xf numFmtId="0" fontId="27" fillId="2" borderId="1" xfId="5" applyFont="1" applyFill="1" applyBorder="1" applyAlignment="1">
      <alignment horizontal="center" vertical="center" wrapText="1"/>
    </xf>
    <xf numFmtId="0" fontId="68" fillId="8" borderId="7" xfId="1" applyFont="1" applyFill="1" applyBorder="1" applyAlignment="1">
      <alignment horizontal="left" vertical="center" wrapText="1" readingOrder="2"/>
    </xf>
    <xf numFmtId="0" fontId="68" fillId="8" borderId="1" xfId="1" applyFont="1" applyFill="1" applyBorder="1" applyAlignment="1">
      <alignment horizontal="left" vertical="center" wrapText="1" readingOrder="2"/>
    </xf>
    <xf numFmtId="3" fontId="15" fillId="8" borderId="1" xfId="6" applyNumberFormat="1" applyFont="1" applyFill="1" applyBorder="1" applyAlignment="1">
      <alignment horizontal="center" vertical="center" wrapText="1"/>
    </xf>
    <xf numFmtId="3" fontId="6" fillId="2" borderId="1" xfId="6" applyNumberFormat="1" applyFont="1" applyFill="1" applyBorder="1" applyAlignment="1">
      <alignment horizontal="right" vertical="center" wrapText="1"/>
    </xf>
    <xf numFmtId="3" fontId="6" fillId="2" borderId="5" xfId="6" applyNumberFormat="1" applyFont="1" applyFill="1" applyBorder="1" applyAlignment="1">
      <alignment horizontal="right" vertical="center" wrapText="1"/>
    </xf>
    <xf numFmtId="3" fontId="6" fillId="2" borderId="7" xfId="6" applyNumberFormat="1" applyFont="1" applyFill="1" applyBorder="1" applyAlignment="1">
      <alignment horizontal="left" vertical="center" wrapText="1"/>
    </xf>
    <xf numFmtId="3" fontId="6" fillId="2" borderId="1" xfId="6" applyNumberFormat="1" applyFont="1" applyFill="1" applyBorder="1" applyAlignment="1">
      <alignment horizontal="left" vertical="center" wrapText="1"/>
    </xf>
    <xf numFmtId="0" fontId="68" fillId="8" borderId="5" xfId="1" applyFont="1" applyFill="1" applyBorder="1" applyAlignment="1">
      <alignment horizontal="right" vertical="center" wrapText="1" readingOrder="2"/>
    </xf>
    <xf numFmtId="0" fontId="68" fillId="8" borderId="6" xfId="1" applyFont="1" applyFill="1" applyBorder="1" applyAlignment="1">
      <alignment horizontal="right" vertical="center" wrapText="1" readingOrder="2"/>
    </xf>
    <xf numFmtId="0" fontId="23" fillId="8" borderId="1" xfId="5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3" fontId="19" fillId="8" borderId="1" xfId="6" applyNumberFormat="1" applyFont="1" applyFill="1" applyBorder="1" applyAlignment="1">
      <alignment horizontal="center" vertical="center" wrapText="1"/>
    </xf>
    <xf numFmtId="3" fontId="19" fillId="8" borderId="14" xfId="6" applyNumberFormat="1" applyFont="1" applyFill="1" applyBorder="1" applyAlignment="1">
      <alignment horizontal="left" vertical="center" wrapText="1"/>
    </xf>
    <xf numFmtId="3" fontId="19" fillId="8" borderId="2" xfId="6" applyNumberFormat="1" applyFont="1" applyFill="1" applyBorder="1" applyAlignment="1">
      <alignment horizontal="left" vertical="center" wrapText="1"/>
    </xf>
    <xf numFmtId="0" fontId="21" fillId="7" borderId="8" xfId="1" applyFont="1" applyFill="1" applyBorder="1" applyAlignment="1">
      <alignment horizontal="right" vertical="center" wrapText="1" readingOrder="2"/>
    </xf>
    <xf numFmtId="0" fontId="21" fillId="7" borderId="4" xfId="1" applyFont="1" applyFill="1" applyBorder="1" applyAlignment="1">
      <alignment horizontal="right" vertical="center" wrapText="1" readingOrder="2"/>
    </xf>
    <xf numFmtId="3" fontId="71" fillId="2" borderId="7" xfId="6" applyNumberFormat="1" applyFont="1" applyFill="1" applyBorder="1" applyAlignment="1">
      <alignment horizontal="left" vertical="center" wrapText="1"/>
    </xf>
    <xf numFmtId="3" fontId="71" fillId="2" borderId="1" xfId="6" applyNumberFormat="1" applyFont="1" applyFill="1" applyBorder="1" applyAlignment="1">
      <alignment horizontal="left" vertical="center" wrapText="1"/>
    </xf>
    <xf numFmtId="3" fontId="19" fillId="8" borderId="14" xfId="6" applyNumberFormat="1" applyFont="1" applyFill="1" applyBorder="1" applyAlignment="1">
      <alignment horizontal="center" vertical="center" wrapText="1"/>
    </xf>
    <xf numFmtId="3" fontId="19" fillId="8" borderId="2" xfId="6" applyNumberFormat="1" applyFont="1" applyFill="1" applyBorder="1" applyAlignment="1">
      <alignment horizontal="center" vertical="center" wrapText="1"/>
    </xf>
    <xf numFmtId="3" fontId="15" fillId="8" borderId="9" xfId="6" applyNumberFormat="1" applyFont="1" applyFill="1" applyBorder="1" applyAlignment="1">
      <alignment horizontal="center" vertical="center" wrapText="1"/>
    </xf>
    <xf numFmtId="3" fontId="15" fillId="8" borderId="17" xfId="6" applyNumberFormat="1" applyFont="1" applyFill="1" applyBorder="1" applyAlignment="1">
      <alignment horizontal="center" vertical="center" wrapText="1"/>
    </xf>
    <xf numFmtId="3" fontId="71" fillId="2" borderId="1" xfId="6" applyNumberFormat="1" applyFont="1" applyFill="1" applyBorder="1" applyAlignment="1">
      <alignment horizontal="right" vertical="center" wrapText="1"/>
    </xf>
    <xf numFmtId="3" fontId="71" fillId="2" borderId="5" xfId="6" applyNumberFormat="1" applyFont="1" applyFill="1" applyBorder="1" applyAlignment="1">
      <alignment horizontal="right" vertical="center" wrapText="1"/>
    </xf>
    <xf numFmtId="0" fontId="21" fillId="2" borderId="8" xfId="1" applyFont="1" applyFill="1" applyBorder="1" applyAlignment="1">
      <alignment horizontal="right" vertical="center" wrapText="1" readingOrder="2"/>
    </xf>
    <xf numFmtId="0" fontId="21" fillId="2" borderId="4" xfId="1" applyFont="1" applyFill="1" applyBorder="1" applyAlignment="1">
      <alignment horizontal="right" vertical="center" wrapText="1" readingOrder="2"/>
    </xf>
    <xf numFmtId="0" fontId="21" fillId="2" borderId="4" xfId="1" applyFont="1" applyFill="1" applyBorder="1" applyAlignment="1">
      <alignment horizontal="left" vertical="center" wrapText="1" readingOrder="1"/>
    </xf>
    <xf numFmtId="0" fontId="21" fillId="2" borderId="18" xfId="1" applyFont="1" applyFill="1" applyBorder="1" applyAlignment="1">
      <alignment horizontal="left" vertical="center" wrapText="1" readingOrder="1"/>
    </xf>
    <xf numFmtId="0" fontId="21" fillId="2" borderId="5" xfId="1" applyFont="1" applyFill="1" applyBorder="1" applyAlignment="1">
      <alignment horizontal="right" vertical="center" wrapText="1" readingOrder="2"/>
    </xf>
    <xf numFmtId="0" fontId="21" fillId="2" borderId="6" xfId="1" applyFont="1" applyFill="1" applyBorder="1" applyAlignment="1">
      <alignment horizontal="right" vertical="center" wrapText="1" readingOrder="2"/>
    </xf>
    <xf numFmtId="0" fontId="25" fillId="8" borderId="5" xfId="5" applyFont="1" applyFill="1" applyBorder="1" applyAlignment="1">
      <alignment horizontal="center" vertical="center" wrapText="1"/>
    </xf>
    <xf numFmtId="0" fontId="25" fillId="8" borderId="6" xfId="5" applyFont="1" applyFill="1" applyBorder="1" applyAlignment="1">
      <alignment horizontal="center" vertical="center" wrapText="1"/>
    </xf>
    <xf numFmtId="0" fontId="28" fillId="2" borderId="5" xfId="5" applyFont="1" applyFill="1" applyBorder="1" applyAlignment="1">
      <alignment horizontal="center" vertical="center" wrapText="1"/>
    </xf>
    <xf numFmtId="0" fontId="28" fillId="2" borderId="6" xfId="5" applyFont="1" applyFill="1" applyBorder="1" applyAlignment="1">
      <alignment horizontal="center" vertical="center" wrapText="1"/>
    </xf>
    <xf numFmtId="3" fontId="19" fillId="8" borderId="3" xfId="6" applyNumberFormat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left" vertical="center" wrapText="1" readingOrder="1"/>
    </xf>
    <xf numFmtId="0" fontId="21" fillId="2" borderId="7" xfId="1" applyFont="1" applyFill="1" applyBorder="1" applyAlignment="1">
      <alignment horizontal="left" vertical="center" wrapText="1" readingOrder="1"/>
    </xf>
    <xf numFmtId="3" fontId="22" fillId="2" borderId="6" xfId="6" applyNumberFormat="1" applyFont="1" applyFill="1" applyBorder="1" applyAlignment="1">
      <alignment horizontal="left" vertical="center" wrapText="1"/>
    </xf>
    <xf numFmtId="0" fontId="33" fillId="2" borderId="1" xfId="1" applyFont="1" applyFill="1" applyBorder="1" applyAlignment="1">
      <alignment horizontal="right" vertical="center" wrapText="1" readingOrder="2"/>
    </xf>
    <xf numFmtId="0" fontId="33" fillId="2" borderId="5" xfId="1" applyFont="1" applyFill="1" applyBorder="1" applyAlignment="1">
      <alignment horizontal="right" vertical="center" wrapText="1" readingOrder="2"/>
    </xf>
    <xf numFmtId="0" fontId="2" fillId="2" borderId="7" xfId="1" applyFont="1" applyFill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13" fillId="8" borderId="5" xfId="5" applyFont="1" applyFill="1" applyBorder="1" applyAlignment="1">
      <alignment horizontal="center" vertical="center" wrapText="1"/>
    </xf>
    <xf numFmtId="0" fontId="13" fillId="8" borderId="6" xfId="5" applyFont="1" applyFill="1" applyBorder="1" applyAlignment="1">
      <alignment horizontal="center" vertical="center" wrapText="1"/>
    </xf>
    <xf numFmtId="0" fontId="13" fillId="8" borderId="7" xfId="5" applyFont="1" applyFill="1" applyBorder="1" applyAlignment="1">
      <alignment horizontal="center" vertical="center" wrapText="1"/>
    </xf>
    <xf numFmtId="0" fontId="17" fillId="2" borderId="5" xfId="5" applyFont="1" applyFill="1" applyBorder="1" applyAlignment="1">
      <alignment horizontal="center" vertical="center" wrapText="1"/>
    </xf>
    <xf numFmtId="0" fontId="17" fillId="2" borderId="6" xfId="5" applyFont="1" applyFill="1" applyBorder="1" applyAlignment="1">
      <alignment horizontal="center" vertical="center" wrapText="1"/>
    </xf>
    <xf numFmtId="0" fontId="17" fillId="2" borderId="7" xfId="5" applyFont="1" applyFill="1" applyBorder="1" applyAlignment="1">
      <alignment horizontal="center" vertical="center" wrapText="1"/>
    </xf>
    <xf numFmtId="0" fontId="73" fillId="2" borderId="5" xfId="5" applyFont="1" applyFill="1" applyBorder="1" applyAlignment="1">
      <alignment horizontal="center" vertical="center" wrapText="1"/>
    </xf>
    <xf numFmtId="0" fontId="73" fillId="2" borderId="6" xfId="5" applyFont="1" applyFill="1" applyBorder="1" applyAlignment="1">
      <alignment horizontal="center" vertical="center" wrapText="1"/>
    </xf>
    <xf numFmtId="0" fontId="73" fillId="2" borderId="7" xfId="5" applyFont="1" applyFill="1" applyBorder="1" applyAlignment="1">
      <alignment horizontal="center" vertical="center" wrapText="1"/>
    </xf>
  </cellXfs>
  <cellStyles count="15">
    <cellStyle name="Hyperlink" xfId="9" builtinId="8"/>
    <cellStyle name="MS_Latin" xfId="8"/>
    <cellStyle name="Normal" xfId="0" builtinId="0"/>
    <cellStyle name="Normal 10 2" xfId="12"/>
    <cellStyle name="Normal 11" xfId="5"/>
    <cellStyle name="Normal 2 2 4" xfId="3"/>
    <cellStyle name="Normal 2 2 5" xfId="10"/>
    <cellStyle name="Normal 3 2 3" xfId="11"/>
    <cellStyle name="Normal 3 4" xfId="6"/>
    <cellStyle name="Normal 3 6" xfId="1"/>
    <cellStyle name="Normal 7 2 2" xfId="14"/>
    <cellStyle name="Normal 9 2" xfId="7"/>
    <cellStyle name="Normal_ورقة1 2" xfId="13"/>
    <cellStyle name="Percent" xfId="4" builtinId="5"/>
    <cellStyle name="Percent 3" xfId="2"/>
  </cellStyles>
  <dxfs count="0"/>
  <tableStyles count="0" defaultTableStyle="TableStyleMedium2" defaultPivotStyle="PivotStyleLight16"/>
  <colors>
    <mruColors>
      <color rgb="FF008657"/>
      <color rgb="FFD5D2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8"/>
  <sheetViews>
    <sheetView rightToLeft="1" topLeftCell="A10" zoomScaleNormal="100" workbookViewId="0">
      <selection activeCell="B2" sqref="B2"/>
    </sheetView>
  </sheetViews>
  <sheetFormatPr defaultColWidth="9" defaultRowHeight="15"/>
  <cols>
    <col min="1" max="1" width="15.7109375" style="63" customWidth="1"/>
    <col min="2" max="2" width="76.7109375" style="64" customWidth="1"/>
    <col min="3" max="3" width="15.7109375" style="65" customWidth="1"/>
    <col min="4" max="6" width="9" style="14"/>
    <col min="7" max="7" width="11.42578125" style="14" bestFit="1" customWidth="1"/>
    <col min="8" max="16" width="9" style="14"/>
    <col min="17" max="17" width="11.42578125" style="14" bestFit="1" customWidth="1"/>
    <col min="18" max="16384" width="9" style="14"/>
  </cols>
  <sheetData>
    <row r="1" spans="1:38" ht="48" customHeight="1">
      <c r="A1" s="13" t="s">
        <v>161</v>
      </c>
      <c r="B1" s="13" t="s">
        <v>182</v>
      </c>
      <c r="C1" s="13" t="s">
        <v>162</v>
      </c>
      <c r="G1" s="15"/>
      <c r="H1" s="16"/>
      <c r="I1" s="16"/>
      <c r="J1" s="16"/>
      <c r="K1" s="16"/>
      <c r="L1" s="16"/>
      <c r="M1" s="16"/>
      <c r="N1" s="16"/>
      <c r="O1" s="17"/>
      <c r="P1" s="17"/>
      <c r="Q1" s="17"/>
      <c r="R1" s="17"/>
    </row>
    <row r="2" spans="1:38" ht="33" customHeight="1">
      <c r="A2" s="18" t="s">
        <v>163</v>
      </c>
      <c r="B2" s="18" t="s">
        <v>165</v>
      </c>
      <c r="C2" s="18" t="s">
        <v>164</v>
      </c>
      <c r="G2" s="19"/>
      <c r="H2" s="20"/>
      <c r="I2" s="20"/>
      <c r="J2" s="20"/>
      <c r="K2" s="20"/>
      <c r="L2" s="20"/>
      <c r="M2" s="20"/>
      <c r="N2" s="20"/>
      <c r="O2" s="21"/>
      <c r="P2" s="21"/>
      <c r="Q2" s="21"/>
      <c r="R2" s="21"/>
    </row>
    <row r="3" spans="1:38" ht="33" customHeight="1">
      <c r="A3" s="95" t="s">
        <v>166</v>
      </c>
      <c r="B3" s="22" t="s">
        <v>15</v>
      </c>
      <c r="C3" s="96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t="33" customHeight="1">
      <c r="A4" s="95"/>
      <c r="B4" s="24" t="s">
        <v>14</v>
      </c>
      <c r="C4" s="97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 ht="33" customHeight="1">
      <c r="A5" s="95" t="s">
        <v>167</v>
      </c>
      <c r="B5" s="22" t="s">
        <v>152</v>
      </c>
      <c r="C5" s="98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</row>
    <row r="6" spans="1:38" ht="33" customHeight="1">
      <c r="A6" s="95"/>
      <c r="B6" s="24" t="s">
        <v>156</v>
      </c>
      <c r="C6" s="98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38" ht="33" customHeight="1">
      <c r="A7" s="95" t="s">
        <v>168</v>
      </c>
      <c r="B7" s="22" t="s">
        <v>153</v>
      </c>
      <c r="C7" s="98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38" ht="33" customHeight="1">
      <c r="A8" s="95"/>
      <c r="B8" s="24" t="s">
        <v>157</v>
      </c>
      <c r="C8" s="98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38" ht="33" customHeight="1">
      <c r="A9" s="95" t="s">
        <v>169</v>
      </c>
      <c r="B9" s="22" t="s">
        <v>154</v>
      </c>
      <c r="C9" s="98"/>
      <c r="G9" s="28"/>
      <c r="H9" s="28"/>
      <c r="I9" s="28"/>
      <c r="J9" s="28"/>
      <c r="K9" s="28"/>
      <c r="L9" s="28"/>
      <c r="M9" s="28"/>
      <c r="N9" s="28"/>
      <c r="O9" s="29"/>
      <c r="P9" s="29"/>
      <c r="Q9" s="29"/>
      <c r="R9" s="29"/>
      <c r="S9" s="29"/>
      <c r="T9" s="29"/>
      <c r="U9" s="29"/>
      <c r="V9" s="29"/>
    </row>
    <row r="10" spans="1:38" ht="33" customHeight="1">
      <c r="A10" s="95"/>
      <c r="B10" s="24" t="s">
        <v>158</v>
      </c>
      <c r="C10" s="98"/>
      <c r="G10" s="27"/>
      <c r="H10" s="27"/>
      <c r="I10" s="27"/>
      <c r="J10" s="27"/>
      <c r="K10" s="27"/>
      <c r="L10" s="27"/>
      <c r="M10" s="27"/>
      <c r="N10" s="27"/>
      <c r="O10" s="30"/>
      <c r="P10" s="30"/>
      <c r="Q10" s="30"/>
      <c r="R10" s="30"/>
      <c r="S10" s="30"/>
      <c r="T10" s="30"/>
      <c r="U10" s="30"/>
      <c r="V10" s="30"/>
    </row>
    <row r="11" spans="1:38" ht="33" customHeight="1">
      <c r="A11" s="95" t="s">
        <v>170</v>
      </c>
      <c r="B11" s="22" t="s">
        <v>97</v>
      </c>
      <c r="C11" s="9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1"/>
      <c r="S11" s="31"/>
      <c r="T11" s="31"/>
      <c r="U11" s="31"/>
      <c r="V11" s="31"/>
      <c r="W11" s="31"/>
      <c r="X11" s="31"/>
      <c r="Y11" s="31"/>
      <c r="Z11" s="31"/>
      <c r="AA11" s="31"/>
    </row>
    <row r="12" spans="1:38" ht="33" customHeight="1">
      <c r="A12" s="95"/>
      <c r="B12" s="24" t="s">
        <v>96</v>
      </c>
      <c r="C12" s="98"/>
      <c r="F12" s="32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38" ht="33" customHeight="1">
      <c r="A13" s="95" t="s">
        <v>171</v>
      </c>
      <c r="B13" s="22" t="s">
        <v>101</v>
      </c>
      <c r="C13" s="98"/>
      <c r="F13" s="32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  <c r="T13" s="35"/>
      <c r="U13" s="35"/>
      <c r="V13" s="35"/>
      <c r="W13" s="35"/>
    </row>
    <row r="14" spans="1:38" ht="33" customHeight="1">
      <c r="A14" s="95"/>
      <c r="B14" s="24" t="s">
        <v>100</v>
      </c>
      <c r="C14" s="98"/>
      <c r="F14" s="32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5"/>
      <c r="T14" s="35"/>
      <c r="U14" s="35"/>
      <c r="V14" s="35"/>
      <c r="W14" s="35"/>
    </row>
    <row r="15" spans="1:38" ht="33" customHeight="1">
      <c r="A15" s="95" t="s">
        <v>172</v>
      </c>
      <c r="B15" s="22" t="s">
        <v>104</v>
      </c>
      <c r="C15" s="98"/>
      <c r="F15" s="32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38" ht="33" customHeight="1">
      <c r="A16" s="95"/>
      <c r="B16" s="24" t="s">
        <v>141</v>
      </c>
      <c r="C16" s="98"/>
      <c r="F16" s="38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31" ht="33" customHeight="1">
      <c r="A17" s="95" t="s">
        <v>173</v>
      </c>
      <c r="B17" s="22" t="s">
        <v>108</v>
      </c>
      <c r="C17" s="98"/>
      <c r="F17" s="40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31" ht="33" customHeight="1">
      <c r="A18" s="95"/>
      <c r="B18" s="24" t="s">
        <v>107</v>
      </c>
      <c r="C18" s="98"/>
      <c r="F18" s="32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</row>
    <row r="19" spans="1:31" ht="33" customHeight="1">
      <c r="A19" s="95" t="s">
        <v>174</v>
      </c>
      <c r="B19" s="22" t="s">
        <v>112</v>
      </c>
      <c r="C19" s="98"/>
      <c r="F19" s="32"/>
      <c r="G19" s="26"/>
      <c r="H19" s="26"/>
      <c r="I19" s="26"/>
      <c r="J19" s="26"/>
      <c r="K19" s="26"/>
      <c r="L19" s="26"/>
      <c r="M19" s="26"/>
      <c r="N19" s="41"/>
      <c r="O19" s="41"/>
      <c r="P19" s="41"/>
    </row>
    <row r="20" spans="1:31" ht="33" customHeight="1">
      <c r="A20" s="95"/>
      <c r="B20" s="24" t="s">
        <v>111</v>
      </c>
      <c r="C20" s="98"/>
      <c r="F20" s="32"/>
      <c r="G20" s="27"/>
      <c r="H20" s="27"/>
      <c r="I20" s="27"/>
      <c r="J20" s="27"/>
      <c r="K20" s="27"/>
      <c r="L20" s="27"/>
      <c r="M20" s="27"/>
      <c r="N20" s="42"/>
      <c r="O20" s="42"/>
      <c r="P20" s="42"/>
    </row>
    <row r="21" spans="1:31" ht="33" customHeight="1">
      <c r="A21" s="95" t="s">
        <v>175</v>
      </c>
      <c r="B21" s="22" t="s">
        <v>123</v>
      </c>
      <c r="C21" s="98"/>
      <c r="F21" s="32"/>
      <c r="G21" s="43"/>
      <c r="H21" s="32"/>
      <c r="I21" s="32"/>
      <c r="J21" s="44"/>
      <c r="K21" s="44"/>
      <c r="L21" s="44"/>
      <c r="M21" s="44"/>
      <c r="N21" s="44"/>
      <c r="O21" s="44"/>
      <c r="P21" s="44"/>
    </row>
    <row r="22" spans="1:31" ht="33" customHeight="1">
      <c r="A22" s="95"/>
      <c r="B22" s="24" t="s">
        <v>115</v>
      </c>
      <c r="C22" s="98"/>
      <c r="F22" s="45"/>
      <c r="G22" s="46"/>
      <c r="H22" s="32"/>
      <c r="I22" s="32"/>
      <c r="J22" s="47"/>
      <c r="K22" s="47"/>
      <c r="L22" s="47"/>
      <c r="M22" s="47"/>
      <c r="N22" s="47"/>
      <c r="O22" s="47"/>
      <c r="P22" s="47"/>
    </row>
    <row r="23" spans="1:31" ht="33" hidden="1" customHeight="1">
      <c r="A23" s="95"/>
      <c r="B23" s="66"/>
      <c r="C23" s="98"/>
      <c r="F23" s="45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9"/>
      <c r="U23" s="49"/>
      <c r="V23" s="49"/>
      <c r="W23" s="49"/>
    </row>
    <row r="24" spans="1:31" ht="33" hidden="1" customHeight="1">
      <c r="A24" s="95"/>
      <c r="B24" s="67"/>
      <c r="C24" s="98"/>
      <c r="F24" s="50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51"/>
      <c r="U24" s="51"/>
      <c r="V24" s="51"/>
      <c r="W24" s="51"/>
    </row>
    <row r="25" spans="1:31" ht="33" hidden="1" customHeight="1">
      <c r="A25" s="95"/>
      <c r="B25" s="66"/>
      <c r="C25" s="98"/>
      <c r="F25" s="50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</row>
    <row r="26" spans="1:31" ht="33" hidden="1" customHeight="1">
      <c r="A26" s="95"/>
      <c r="B26" s="67"/>
      <c r="C26" s="98"/>
      <c r="F26" s="50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</row>
    <row r="27" spans="1:31" ht="33" customHeight="1">
      <c r="A27" s="95" t="s">
        <v>176</v>
      </c>
      <c r="B27" s="22" t="s">
        <v>124</v>
      </c>
      <c r="C27" s="98"/>
      <c r="F27" s="50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52"/>
      <c r="Z27" s="53"/>
      <c r="AA27" s="53"/>
      <c r="AB27" s="53"/>
      <c r="AC27" s="53"/>
      <c r="AD27" s="53"/>
      <c r="AE27" s="53"/>
    </row>
    <row r="28" spans="1:31" ht="33" customHeight="1">
      <c r="A28" s="95"/>
      <c r="B28" s="24" t="s">
        <v>132</v>
      </c>
      <c r="C28" s="98"/>
      <c r="F28" s="5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5"/>
      <c r="AA28" s="55"/>
      <c r="AB28" s="55"/>
      <c r="AC28" s="55"/>
      <c r="AD28" s="55"/>
      <c r="AE28" s="55"/>
    </row>
    <row r="29" spans="1:31" ht="33" customHeight="1">
      <c r="A29" s="95" t="s">
        <v>177</v>
      </c>
      <c r="B29" s="22" t="s">
        <v>125</v>
      </c>
      <c r="C29" s="98"/>
      <c r="F29" s="56"/>
      <c r="G29" s="57"/>
      <c r="H29" s="57"/>
      <c r="I29" s="57"/>
      <c r="J29" s="57"/>
      <c r="K29" s="57"/>
      <c r="L29" s="57"/>
      <c r="M29" s="57"/>
    </row>
    <row r="30" spans="1:31" ht="33" customHeight="1">
      <c r="A30" s="95"/>
      <c r="B30" s="24" t="s">
        <v>133</v>
      </c>
      <c r="C30" s="98"/>
      <c r="F30" s="54"/>
      <c r="G30" s="57"/>
      <c r="H30" s="57"/>
      <c r="I30" s="57"/>
      <c r="J30" s="57"/>
      <c r="K30" s="57"/>
      <c r="L30" s="57"/>
      <c r="M30" s="57"/>
    </row>
    <row r="31" spans="1:31" ht="33" customHeight="1">
      <c r="A31" s="95" t="s">
        <v>178</v>
      </c>
      <c r="B31" s="22" t="s">
        <v>126</v>
      </c>
      <c r="C31" s="98"/>
      <c r="F31" s="56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  <row r="32" spans="1:31" ht="33" customHeight="1">
      <c r="A32" s="95"/>
      <c r="B32" s="24" t="s">
        <v>134</v>
      </c>
      <c r="C32" s="98"/>
      <c r="F32" s="32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</row>
    <row r="33" spans="1:23" ht="33" customHeight="1">
      <c r="A33" s="95" t="s">
        <v>179</v>
      </c>
      <c r="B33" s="22" t="s">
        <v>128</v>
      </c>
      <c r="C33" s="98"/>
      <c r="F33" s="32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61"/>
    </row>
    <row r="34" spans="1:23" ht="33" customHeight="1">
      <c r="A34" s="95"/>
      <c r="B34" s="24" t="s">
        <v>135</v>
      </c>
      <c r="C34" s="98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1"/>
      <c r="W34" s="61"/>
    </row>
    <row r="35" spans="1:23" ht="33" customHeight="1">
      <c r="A35" s="95" t="s">
        <v>180</v>
      </c>
      <c r="B35" s="22" t="s">
        <v>130</v>
      </c>
      <c r="C35" s="98"/>
      <c r="F35" s="32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1"/>
      <c r="W35" s="61"/>
    </row>
    <row r="36" spans="1:23" ht="33" customHeight="1">
      <c r="A36" s="95"/>
      <c r="B36" s="24" t="s">
        <v>136</v>
      </c>
      <c r="C36" s="98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1"/>
      <c r="W36" s="61"/>
    </row>
    <row r="37" spans="1:23" ht="33" customHeight="1">
      <c r="A37" s="95" t="s">
        <v>181</v>
      </c>
      <c r="B37" s="22" t="s">
        <v>121</v>
      </c>
      <c r="C37" s="98"/>
      <c r="F37" s="32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1"/>
      <c r="W37" s="61"/>
    </row>
    <row r="38" spans="1:23" ht="33" customHeight="1">
      <c r="A38" s="95"/>
      <c r="B38" s="24" t="s">
        <v>120</v>
      </c>
      <c r="C38" s="98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1"/>
      <c r="W38" s="61"/>
    </row>
  </sheetData>
  <mergeCells count="36">
    <mergeCell ref="A33:A34"/>
    <mergeCell ref="C33:C34"/>
    <mergeCell ref="A37:A38"/>
    <mergeCell ref="C37:C38"/>
    <mergeCell ref="A35:A36"/>
    <mergeCell ref="C35:C36"/>
    <mergeCell ref="A27:A28"/>
    <mergeCell ref="C27:C28"/>
    <mergeCell ref="A29:A30"/>
    <mergeCell ref="C29:C30"/>
    <mergeCell ref="A31:A32"/>
    <mergeCell ref="C31:C32"/>
    <mergeCell ref="A21:A22"/>
    <mergeCell ref="C21:C22"/>
    <mergeCell ref="A23:A24"/>
    <mergeCell ref="C23:C24"/>
    <mergeCell ref="A25:A26"/>
    <mergeCell ref="C25:C26"/>
    <mergeCell ref="A15:A16"/>
    <mergeCell ref="C15:C16"/>
    <mergeCell ref="A17:A18"/>
    <mergeCell ref="C17:C18"/>
    <mergeCell ref="A19:A20"/>
    <mergeCell ref="C19:C20"/>
    <mergeCell ref="A9:A10"/>
    <mergeCell ref="C9:C10"/>
    <mergeCell ref="A11:A12"/>
    <mergeCell ref="C11:C12"/>
    <mergeCell ref="A13:A14"/>
    <mergeCell ref="C13:C14"/>
    <mergeCell ref="A3:A4"/>
    <mergeCell ref="C3:C4"/>
    <mergeCell ref="A5:A6"/>
    <mergeCell ref="C5:C6"/>
    <mergeCell ref="A7:A8"/>
    <mergeCell ref="C7:C8"/>
  </mergeCells>
  <hyperlinks>
    <hyperlink ref="B3" location="'5-1'!A1" display="الحجاج من داخل المملكة وخارجها في الأعوام العشرة الأخيرة"/>
    <hyperlink ref="B4" location="'5-1'!Print_Area" display="Pilgrims From Inside and Outside the Kingdom in the last Ten Years"/>
    <hyperlink ref="B5:B6" location="'5-2'!Print_Area" display="المرافق الصحية الدائمة والموسمية خلال موسم حج 1442هـ (2021م)."/>
    <hyperlink ref="B7:B8" location="'5-3'!Print_Area" display="العاملون بوزارة الصحة والمخصصون للعمل خلال موسم حج 1442هـ (2021م)."/>
    <hyperlink ref="B9:B10" location="'5-4'!Print_Area" display="أنشطة  مراكز المراقبة الصحية الوقائية بمنافذ الدخول خلال موسم حج 1442هـ (2021م)."/>
    <hyperlink ref="B11:B12" location="'5-5'!A1" display="زيارات الحجاج لمراكز الرعاية الصحية الأولية في الأعوام الخمسة الأخيرة"/>
    <hyperlink ref="B13:B14" location="'5-6'!A1" display="زيارات الحجاج لأقسام الطوارئ بالمستشفيات في الأعوام الخمسة الأخيرة"/>
    <hyperlink ref="B15:B16" location="'5-7'!A1" display="زيارات الحجاج للعيادات الخارجية بالمستشفيات في الأعوام الخمسة الأخيرة"/>
    <hyperlink ref="B17:B18" location="'5-8'!A1" display="حالات التنويم من الحجاج  بأقسام المستشفيات في الأعوام الخمسة الأخيرة"/>
    <hyperlink ref="B19:B20" location="'5-9'!A1" display="حالات الإرهاق الحراري بين الحجاج في الأعوام الخمسة الأخيرة"/>
    <hyperlink ref="B21:B22" location="'5-10'!A1" display="حالات  ضربات الحرارة بين الحجاج في الأعوام الخمسة الأخيرة"/>
    <hyperlink ref="B27:B28" location="'5-11'!A1" display=" القساطر القلبية التي أجريت  للحجاج في الأعوام الخمسة الأخيرة"/>
    <hyperlink ref="B29:B30" location="'5-12'!A1" display=" جراحات القلب المفتوح التي أجريت للحجاج في الأعوام الخمسة الأخيرة"/>
    <hyperlink ref="B31:B32" location="'5-13'!A1" display="جلسات غسيل الكلى للحجاج في الأعوام الخمسة الأخيرة"/>
    <hyperlink ref="B33:B34" location="'5-14'!A1" display=" المناظير  التي أجريت للحجاج في الأعوام الخمسة الأخيرة"/>
    <hyperlink ref="B35:B36" location="'5-15'!A1" display="الولادات بين الحاجات في الأعوام الخمسة الأخيرة"/>
    <hyperlink ref="B37:B38" location="'5-16'!A1" display="الوفيات بين الحجاج في الأعوام الخمسة الأخيرة"/>
  </hyperlinks>
  <pageMargins left="0.7" right="0.7" top="0.75" bottom="0.75" header="0.3" footer="0.3"/>
  <pageSetup paperSize="9" scale="72" orientation="portrait" r:id="rId1"/>
  <rowBreaks count="1" manualBreakCount="1">
    <brk id="26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zoomScale="80" zoomScaleNormal="8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112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191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110</v>
      </c>
      <c r="B3" s="108"/>
      <c r="C3" s="108"/>
      <c r="D3" s="109"/>
      <c r="E3" s="142" t="s">
        <v>109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15</v>
      </c>
      <c r="C5" s="74">
        <v>15</v>
      </c>
      <c r="D5" s="74">
        <v>17</v>
      </c>
      <c r="E5" s="74">
        <v>13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3</v>
      </c>
      <c r="C6" s="76">
        <v>1</v>
      </c>
      <c r="D6" s="76">
        <v>8</v>
      </c>
      <c r="E6" s="76">
        <v>16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243</v>
      </c>
      <c r="C7" s="74">
        <v>643</v>
      </c>
      <c r="D7" s="74">
        <v>272</v>
      </c>
      <c r="E7" s="74">
        <v>88</v>
      </c>
      <c r="F7" s="74">
        <v>0</v>
      </c>
      <c r="G7" s="74">
        <v>14</v>
      </c>
      <c r="H7" s="81" t="s">
        <v>84</v>
      </c>
    </row>
    <row r="8" spans="1:17" s="7" customFormat="1" ht="45" customHeight="1">
      <c r="A8" s="81" t="s">
        <v>83</v>
      </c>
      <c r="B8" s="11">
        <v>12</v>
      </c>
      <c r="C8" s="76">
        <v>307</v>
      </c>
      <c r="D8" s="76">
        <v>25</v>
      </c>
      <c r="E8" s="76">
        <v>40</v>
      </c>
      <c r="F8" s="76">
        <v>0</v>
      </c>
      <c r="G8" s="76">
        <v>32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273</v>
      </c>
      <c r="C9" s="71">
        <f>SUM(C5:C8)</f>
        <v>966</v>
      </c>
      <c r="D9" s="71">
        <f>SUM(D5:D8)</f>
        <v>322</v>
      </c>
      <c r="E9" s="71">
        <f>SUM(E5:E8)</f>
        <v>157</v>
      </c>
      <c r="F9" s="71">
        <f>SUM(F5:F8)</f>
        <v>0</v>
      </c>
      <c r="G9" s="71">
        <f>SUM(G7:G8,G5)</f>
        <v>46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90" zoomScaleNormal="10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123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192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114</v>
      </c>
      <c r="B3" s="108"/>
      <c r="C3" s="108"/>
      <c r="D3" s="109"/>
      <c r="E3" s="142" t="s">
        <v>113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16</v>
      </c>
      <c r="C5" s="74">
        <v>38</v>
      </c>
      <c r="D5" s="74">
        <v>15</v>
      </c>
      <c r="E5" s="74">
        <v>10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3</v>
      </c>
      <c r="C6" s="76">
        <v>0</v>
      </c>
      <c r="D6" s="76">
        <v>0</v>
      </c>
      <c r="E6" s="76">
        <v>3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70</v>
      </c>
      <c r="C7" s="74">
        <v>170</v>
      </c>
      <c r="D7" s="74">
        <v>30</v>
      </c>
      <c r="E7" s="74">
        <v>13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2</v>
      </c>
      <c r="C8" s="76">
        <v>81</v>
      </c>
      <c r="D8" s="76">
        <v>4</v>
      </c>
      <c r="E8" s="76">
        <v>4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91</v>
      </c>
      <c r="C9" s="71">
        <f>SUM(C5:C8)</f>
        <v>289</v>
      </c>
      <c r="D9" s="71">
        <f>SUM(D5:D8)</f>
        <v>49</v>
      </c>
      <c r="E9" s="71">
        <f>SUM(E5:E8)</f>
        <v>30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60" zoomScaleNormal="8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124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193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117</v>
      </c>
      <c r="B3" s="108"/>
      <c r="C3" s="108"/>
      <c r="D3" s="109"/>
      <c r="E3" s="142" t="s">
        <v>116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366</v>
      </c>
      <c r="C5" s="74">
        <v>521</v>
      </c>
      <c r="D5" s="74">
        <v>803</v>
      </c>
      <c r="E5" s="74">
        <v>1176</v>
      </c>
      <c r="F5" s="74">
        <v>0</v>
      </c>
      <c r="G5" s="74">
        <v>8</v>
      </c>
      <c r="H5" s="81" t="s">
        <v>183</v>
      </c>
    </row>
    <row r="6" spans="1:17" s="7" customFormat="1" ht="45" customHeight="1">
      <c r="A6" s="81" t="s">
        <v>87</v>
      </c>
      <c r="B6" s="11">
        <v>100</v>
      </c>
      <c r="C6" s="76">
        <v>127</v>
      </c>
      <c r="D6" s="76">
        <v>211</v>
      </c>
      <c r="E6" s="76">
        <v>183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0</v>
      </c>
      <c r="C7" s="74">
        <v>0</v>
      </c>
      <c r="D7" s="74">
        <v>0</v>
      </c>
      <c r="E7" s="74">
        <v>1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466</v>
      </c>
      <c r="C9" s="71">
        <f>SUM(C5:C8)</f>
        <v>648</v>
      </c>
      <c r="D9" s="71">
        <f>SUM(D5:D8)</f>
        <v>1014</v>
      </c>
      <c r="E9" s="71">
        <f>SUM(E5:E8)</f>
        <v>1360</v>
      </c>
      <c r="F9" s="71">
        <f>SUM(F5:F8)</f>
        <v>0</v>
      </c>
      <c r="G9" s="71">
        <v>8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="60" zoomScaleNormal="8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125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194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119</v>
      </c>
      <c r="B3" s="108"/>
      <c r="C3" s="108"/>
      <c r="D3" s="109"/>
      <c r="E3" s="142" t="s">
        <v>118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36</v>
      </c>
      <c r="C5" s="74">
        <v>31</v>
      </c>
      <c r="D5" s="74">
        <v>59</v>
      </c>
      <c r="E5" s="74">
        <v>75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8</v>
      </c>
      <c r="C6" s="76">
        <v>5</v>
      </c>
      <c r="D6" s="76">
        <v>10</v>
      </c>
      <c r="E6" s="76">
        <v>6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0</v>
      </c>
      <c r="D8" s="76">
        <v>0</v>
      </c>
      <c r="E8" s="76">
        <v>0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44</v>
      </c>
      <c r="C9" s="71">
        <f>SUM(C5:C8)</f>
        <v>36</v>
      </c>
      <c r="D9" s="71">
        <f>SUM(D5:D8)</f>
        <v>69</v>
      </c>
      <c r="E9" s="71">
        <f>SUM(E5:E8)</f>
        <v>81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Normal="100" zoomScaleSheetLayoutView="10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126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195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137</v>
      </c>
      <c r="B3" s="108"/>
      <c r="C3" s="108"/>
      <c r="D3" s="109"/>
      <c r="E3" s="142" t="s">
        <v>127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1258</v>
      </c>
      <c r="C5" s="74">
        <v>1775</v>
      </c>
      <c r="D5" s="74">
        <v>3129</v>
      </c>
      <c r="E5" s="74">
        <v>2948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70</v>
      </c>
      <c r="C6" s="76">
        <v>313</v>
      </c>
      <c r="D6" s="76">
        <v>327</v>
      </c>
      <c r="E6" s="76">
        <v>204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104</v>
      </c>
      <c r="C7" s="74">
        <v>64</v>
      </c>
      <c r="D7" s="74">
        <v>58</v>
      </c>
      <c r="E7" s="74">
        <v>12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8</v>
      </c>
      <c r="C8" s="76">
        <v>21</v>
      </c>
      <c r="D8" s="76">
        <v>6</v>
      </c>
      <c r="E8" s="76">
        <v>11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1440</v>
      </c>
      <c r="C9" s="71">
        <f>SUM(C5:C8)</f>
        <v>2173</v>
      </c>
      <c r="D9" s="71">
        <f>SUM(D5:D8)</f>
        <v>3520</v>
      </c>
      <c r="E9" s="71">
        <f>SUM(E5:E8)</f>
        <v>3175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="60" zoomScaleNormal="10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128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196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138</v>
      </c>
      <c r="B3" s="108"/>
      <c r="C3" s="108"/>
      <c r="D3" s="109"/>
      <c r="E3" s="142" t="s">
        <v>129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14</v>
      </c>
      <c r="C5" s="74">
        <v>208</v>
      </c>
      <c r="D5" s="74">
        <v>260</v>
      </c>
      <c r="E5" s="74">
        <v>127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0</v>
      </c>
      <c r="C6" s="76">
        <v>0</v>
      </c>
      <c r="D6" s="76">
        <v>94</v>
      </c>
      <c r="E6" s="76">
        <v>27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12</v>
      </c>
      <c r="C7" s="74">
        <v>3</v>
      </c>
      <c r="D7" s="74">
        <v>0</v>
      </c>
      <c r="E7" s="74">
        <v>2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3</v>
      </c>
      <c r="D8" s="76">
        <v>0</v>
      </c>
      <c r="E8" s="76">
        <v>1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26</v>
      </c>
      <c r="C9" s="71">
        <f>SUM(C5:C8)</f>
        <v>214</v>
      </c>
      <c r="D9" s="71">
        <f>SUM(D5:D8)</f>
        <v>354</v>
      </c>
      <c r="E9" s="71">
        <f>SUM(E5:E8)</f>
        <v>157</v>
      </c>
      <c r="F9" s="71">
        <f>SUM(F5:F8)</f>
        <v>0</v>
      </c>
      <c r="G9" s="71">
        <f>SUM(G7:G8,G5)</f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"/>
  <sheetViews>
    <sheetView rightToLeft="1" view="pageBreakPreview" zoomScale="60" zoomScaleNormal="100" workbookViewId="0">
      <selection activeCell="A3" sqref="A3:D3"/>
    </sheetView>
  </sheetViews>
  <sheetFormatPr defaultColWidth="9.140625" defaultRowHeight="15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130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197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139</v>
      </c>
      <c r="B3" s="108"/>
      <c r="C3" s="108"/>
      <c r="D3" s="109"/>
      <c r="E3" s="142" t="s">
        <v>150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0</v>
      </c>
      <c r="C5" s="74">
        <v>18</v>
      </c>
      <c r="D5" s="74">
        <v>21</v>
      </c>
      <c r="E5" s="74">
        <v>14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0</v>
      </c>
      <c r="C6" s="76">
        <v>0</v>
      </c>
      <c r="D6" s="76">
        <v>3</v>
      </c>
      <c r="E6" s="76">
        <v>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3</v>
      </c>
      <c r="C7" s="74">
        <v>2</v>
      </c>
      <c r="D7" s="74">
        <v>5</v>
      </c>
      <c r="E7" s="74">
        <v>1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0</v>
      </c>
      <c r="C8" s="76">
        <v>2</v>
      </c>
      <c r="D8" s="76">
        <v>1</v>
      </c>
      <c r="E8" s="76">
        <v>2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3</v>
      </c>
      <c r="C9" s="71">
        <f>SUM(C5:C8)</f>
        <v>22</v>
      </c>
      <c r="D9" s="71">
        <f>SUM(D5:D8)</f>
        <v>30</v>
      </c>
      <c r="E9" s="71">
        <f>SUM(E5:E8)</f>
        <v>21</v>
      </c>
      <c r="F9" s="71">
        <f>SUM(F5:F8)</f>
        <v>0</v>
      </c>
      <c r="G9" s="71"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11" spans="1:17" ht="33" customHeight="1"/>
    <row r="12" spans="1:17" ht="33" customHeight="1"/>
    <row r="13" spans="1:17" ht="33" customHeight="1"/>
    <row r="14" spans="1:17" ht="33" customHeight="1"/>
    <row r="15" spans="1:17" ht="33" customHeight="1"/>
    <row r="16" spans="1:17" ht="33" customHeight="1"/>
    <row r="17" ht="33" customHeight="1"/>
    <row r="18" ht="33" customHeight="1"/>
    <row r="19" ht="33" customHeight="1"/>
    <row r="20" ht="33" customHeight="1"/>
    <row r="21" ht="33" customHeight="1"/>
    <row r="22" ht="33" customHeight="1"/>
    <row r="23" ht="33" customHeight="1"/>
    <row r="24" ht="33" customHeight="1"/>
    <row r="25" ht="33" customHeight="1"/>
    <row r="26" ht="33" customHeight="1"/>
    <row r="27" ht="33" customHeight="1"/>
    <row r="28" ht="33" customHeight="1"/>
    <row r="29" ht="33" customHeight="1"/>
    <row r="32" ht="33" customHeight="1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orientation="landscape" r:id="rId1"/>
  <colBreaks count="1" manualBreakCount="1">
    <brk id="17" max="1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tabSelected="1" zoomScaleNormal="100" zoomScaleSheetLayoutView="100" workbookViewId="0">
      <selection activeCell="K5" sqref="K5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121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198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140</v>
      </c>
      <c r="B3" s="108"/>
      <c r="C3" s="108"/>
      <c r="D3" s="109"/>
      <c r="E3" s="142" t="s">
        <v>131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385</v>
      </c>
      <c r="C5" s="74">
        <v>929</v>
      </c>
      <c r="D5" s="74">
        <v>479</v>
      </c>
      <c r="E5" s="74">
        <v>938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146</v>
      </c>
      <c r="C6" s="76">
        <v>192</v>
      </c>
      <c r="D6" s="76">
        <v>146</v>
      </c>
      <c r="E6" s="76">
        <v>104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90</v>
      </c>
      <c r="C7" s="74">
        <v>152</v>
      </c>
      <c r="D7" s="74">
        <v>101</v>
      </c>
      <c r="E7" s="74">
        <v>100</v>
      </c>
      <c r="F7" s="74">
        <v>0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22</v>
      </c>
      <c r="C8" s="76">
        <v>75</v>
      </c>
      <c r="D8" s="76">
        <v>41</v>
      </c>
      <c r="E8" s="76">
        <v>31</v>
      </c>
      <c r="F8" s="76">
        <v>0</v>
      </c>
      <c r="G8" s="76">
        <v>0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643</v>
      </c>
      <c r="C9" s="71">
        <f>SUM(C5:C8)</f>
        <v>1348</v>
      </c>
      <c r="D9" s="71">
        <f>SUM(D5:D8)</f>
        <v>767</v>
      </c>
      <c r="E9" s="71">
        <f>SUM(E5:E8)</f>
        <v>1173</v>
      </c>
      <c r="F9" s="71">
        <f>SUM(F5:F8)</f>
        <v>0</v>
      </c>
      <c r="G9" s="71">
        <v>0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7"/>
  <sheetViews>
    <sheetView showGridLines="0" rightToLeft="1" zoomScale="110" zoomScaleNormal="110" zoomScaleSheetLayoutView="110" workbookViewId="0">
      <selection activeCell="K15" sqref="K15"/>
    </sheetView>
  </sheetViews>
  <sheetFormatPr defaultColWidth="10.140625" defaultRowHeight="15.75"/>
  <cols>
    <col min="1" max="1" width="16" style="8" customWidth="1"/>
    <col min="2" max="6" width="13.7109375" style="8" customWidth="1"/>
    <col min="7" max="7" width="16" style="8" customWidth="1"/>
    <col min="8" max="257" width="10.140625" style="8"/>
    <col min="258" max="258" width="16" style="8" customWidth="1"/>
    <col min="259" max="260" width="12.28515625" style="8" customWidth="1"/>
    <col min="261" max="261" width="6.28515625" style="8" customWidth="1"/>
    <col min="262" max="262" width="12.28515625" style="8" customWidth="1"/>
    <col min="263" max="263" width="6.28515625" style="8" customWidth="1"/>
    <col min="264" max="513" width="10.140625" style="8"/>
    <col min="514" max="514" width="16" style="8" customWidth="1"/>
    <col min="515" max="516" width="12.28515625" style="8" customWidth="1"/>
    <col min="517" max="517" width="6.28515625" style="8" customWidth="1"/>
    <col min="518" max="518" width="12.28515625" style="8" customWidth="1"/>
    <col min="519" max="519" width="6.28515625" style="8" customWidth="1"/>
    <col min="520" max="769" width="10.140625" style="8"/>
    <col min="770" max="770" width="16" style="8" customWidth="1"/>
    <col min="771" max="772" width="12.28515625" style="8" customWidth="1"/>
    <col min="773" max="773" width="6.28515625" style="8" customWidth="1"/>
    <col min="774" max="774" width="12.28515625" style="8" customWidth="1"/>
    <col min="775" max="775" width="6.28515625" style="8" customWidth="1"/>
    <col min="776" max="1025" width="10.140625" style="8"/>
    <col min="1026" max="1026" width="16" style="8" customWidth="1"/>
    <col min="1027" max="1028" width="12.28515625" style="8" customWidth="1"/>
    <col min="1029" max="1029" width="6.28515625" style="8" customWidth="1"/>
    <col min="1030" max="1030" width="12.28515625" style="8" customWidth="1"/>
    <col min="1031" max="1031" width="6.28515625" style="8" customWidth="1"/>
    <col min="1032" max="1281" width="10.140625" style="8"/>
    <col min="1282" max="1282" width="16" style="8" customWidth="1"/>
    <col min="1283" max="1284" width="12.28515625" style="8" customWidth="1"/>
    <col min="1285" max="1285" width="6.28515625" style="8" customWidth="1"/>
    <col min="1286" max="1286" width="12.28515625" style="8" customWidth="1"/>
    <col min="1287" max="1287" width="6.28515625" style="8" customWidth="1"/>
    <col min="1288" max="1537" width="10.140625" style="8"/>
    <col min="1538" max="1538" width="16" style="8" customWidth="1"/>
    <col min="1539" max="1540" width="12.28515625" style="8" customWidth="1"/>
    <col min="1541" max="1541" width="6.28515625" style="8" customWidth="1"/>
    <col min="1542" max="1542" width="12.28515625" style="8" customWidth="1"/>
    <col min="1543" max="1543" width="6.28515625" style="8" customWidth="1"/>
    <col min="1544" max="1793" width="10.140625" style="8"/>
    <col min="1794" max="1794" width="16" style="8" customWidth="1"/>
    <col min="1795" max="1796" width="12.28515625" style="8" customWidth="1"/>
    <col min="1797" max="1797" width="6.28515625" style="8" customWidth="1"/>
    <col min="1798" max="1798" width="12.28515625" style="8" customWidth="1"/>
    <col min="1799" max="1799" width="6.28515625" style="8" customWidth="1"/>
    <col min="1800" max="2049" width="10.140625" style="8"/>
    <col min="2050" max="2050" width="16" style="8" customWidth="1"/>
    <col min="2051" max="2052" width="12.28515625" style="8" customWidth="1"/>
    <col min="2053" max="2053" width="6.28515625" style="8" customWidth="1"/>
    <col min="2054" max="2054" width="12.28515625" style="8" customWidth="1"/>
    <col min="2055" max="2055" width="6.28515625" style="8" customWidth="1"/>
    <col min="2056" max="2305" width="10.140625" style="8"/>
    <col min="2306" max="2306" width="16" style="8" customWidth="1"/>
    <col min="2307" max="2308" width="12.28515625" style="8" customWidth="1"/>
    <col min="2309" max="2309" width="6.28515625" style="8" customWidth="1"/>
    <col min="2310" max="2310" width="12.28515625" style="8" customWidth="1"/>
    <col min="2311" max="2311" width="6.28515625" style="8" customWidth="1"/>
    <col min="2312" max="2561" width="10.140625" style="8"/>
    <col min="2562" max="2562" width="16" style="8" customWidth="1"/>
    <col min="2563" max="2564" width="12.28515625" style="8" customWidth="1"/>
    <col min="2565" max="2565" width="6.28515625" style="8" customWidth="1"/>
    <col min="2566" max="2566" width="12.28515625" style="8" customWidth="1"/>
    <col min="2567" max="2567" width="6.28515625" style="8" customWidth="1"/>
    <col min="2568" max="2817" width="10.140625" style="8"/>
    <col min="2818" max="2818" width="16" style="8" customWidth="1"/>
    <col min="2819" max="2820" width="12.28515625" style="8" customWidth="1"/>
    <col min="2821" max="2821" width="6.28515625" style="8" customWidth="1"/>
    <col min="2822" max="2822" width="12.28515625" style="8" customWidth="1"/>
    <col min="2823" max="2823" width="6.28515625" style="8" customWidth="1"/>
    <col min="2824" max="3073" width="10.140625" style="8"/>
    <col min="3074" max="3074" width="16" style="8" customWidth="1"/>
    <col min="3075" max="3076" width="12.28515625" style="8" customWidth="1"/>
    <col min="3077" max="3077" width="6.28515625" style="8" customWidth="1"/>
    <col min="3078" max="3078" width="12.28515625" style="8" customWidth="1"/>
    <col min="3079" max="3079" width="6.28515625" style="8" customWidth="1"/>
    <col min="3080" max="3329" width="10.140625" style="8"/>
    <col min="3330" max="3330" width="16" style="8" customWidth="1"/>
    <col min="3331" max="3332" width="12.28515625" style="8" customWidth="1"/>
    <col min="3333" max="3333" width="6.28515625" style="8" customWidth="1"/>
    <col min="3334" max="3334" width="12.28515625" style="8" customWidth="1"/>
    <col min="3335" max="3335" width="6.28515625" style="8" customWidth="1"/>
    <col min="3336" max="3585" width="10.140625" style="8"/>
    <col min="3586" max="3586" width="16" style="8" customWidth="1"/>
    <col min="3587" max="3588" width="12.28515625" style="8" customWidth="1"/>
    <col min="3589" max="3589" width="6.28515625" style="8" customWidth="1"/>
    <col min="3590" max="3590" width="12.28515625" style="8" customWidth="1"/>
    <col min="3591" max="3591" width="6.28515625" style="8" customWidth="1"/>
    <col min="3592" max="3841" width="10.140625" style="8"/>
    <col min="3842" max="3842" width="16" style="8" customWidth="1"/>
    <col min="3843" max="3844" width="12.28515625" style="8" customWidth="1"/>
    <col min="3845" max="3845" width="6.28515625" style="8" customWidth="1"/>
    <col min="3846" max="3846" width="12.28515625" style="8" customWidth="1"/>
    <col min="3847" max="3847" width="6.28515625" style="8" customWidth="1"/>
    <col min="3848" max="4097" width="10.140625" style="8"/>
    <col min="4098" max="4098" width="16" style="8" customWidth="1"/>
    <col min="4099" max="4100" width="12.28515625" style="8" customWidth="1"/>
    <col min="4101" max="4101" width="6.28515625" style="8" customWidth="1"/>
    <col min="4102" max="4102" width="12.28515625" style="8" customWidth="1"/>
    <col min="4103" max="4103" width="6.28515625" style="8" customWidth="1"/>
    <col min="4104" max="4353" width="10.140625" style="8"/>
    <col min="4354" max="4354" width="16" style="8" customWidth="1"/>
    <col min="4355" max="4356" width="12.28515625" style="8" customWidth="1"/>
    <col min="4357" max="4357" width="6.28515625" style="8" customWidth="1"/>
    <col min="4358" max="4358" width="12.28515625" style="8" customWidth="1"/>
    <col min="4359" max="4359" width="6.28515625" style="8" customWidth="1"/>
    <col min="4360" max="4609" width="10.140625" style="8"/>
    <col min="4610" max="4610" width="16" style="8" customWidth="1"/>
    <col min="4611" max="4612" width="12.28515625" style="8" customWidth="1"/>
    <col min="4613" max="4613" width="6.28515625" style="8" customWidth="1"/>
    <col min="4614" max="4614" width="12.28515625" style="8" customWidth="1"/>
    <col min="4615" max="4615" width="6.28515625" style="8" customWidth="1"/>
    <col min="4616" max="4865" width="10.140625" style="8"/>
    <col min="4866" max="4866" width="16" style="8" customWidth="1"/>
    <col min="4867" max="4868" width="12.28515625" style="8" customWidth="1"/>
    <col min="4869" max="4869" width="6.28515625" style="8" customWidth="1"/>
    <col min="4870" max="4870" width="12.28515625" style="8" customWidth="1"/>
    <col min="4871" max="4871" width="6.28515625" style="8" customWidth="1"/>
    <col min="4872" max="5121" width="10.140625" style="8"/>
    <col min="5122" max="5122" width="16" style="8" customWidth="1"/>
    <col min="5123" max="5124" width="12.28515625" style="8" customWidth="1"/>
    <col min="5125" max="5125" width="6.28515625" style="8" customWidth="1"/>
    <col min="5126" max="5126" width="12.28515625" style="8" customWidth="1"/>
    <col min="5127" max="5127" width="6.28515625" style="8" customWidth="1"/>
    <col min="5128" max="5377" width="10.140625" style="8"/>
    <col min="5378" max="5378" width="16" style="8" customWidth="1"/>
    <col min="5379" max="5380" width="12.28515625" style="8" customWidth="1"/>
    <col min="5381" max="5381" width="6.28515625" style="8" customWidth="1"/>
    <col min="5382" max="5382" width="12.28515625" style="8" customWidth="1"/>
    <col min="5383" max="5383" width="6.28515625" style="8" customWidth="1"/>
    <col min="5384" max="5633" width="10.140625" style="8"/>
    <col min="5634" max="5634" width="16" style="8" customWidth="1"/>
    <col min="5635" max="5636" width="12.28515625" style="8" customWidth="1"/>
    <col min="5637" max="5637" width="6.28515625" style="8" customWidth="1"/>
    <col min="5638" max="5638" width="12.28515625" style="8" customWidth="1"/>
    <col min="5639" max="5639" width="6.28515625" style="8" customWidth="1"/>
    <col min="5640" max="5889" width="10.140625" style="8"/>
    <col min="5890" max="5890" width="16" style="8" customWidth="1"/>
    <col min="5891" max="5892" width="12.28515625" style="8" customWidth="1"/>
    <col min="5893" max="5893" width="6.28515625" style="8" customWidth="1"/>
    <col min="5894" max="5894" width="12.28515625" style="8" customWidth="1"/>
    <col min="5895" max="5895" width="6.28515625" style="8" customWidth="1"/>
    <col min="5896" max="6145" width="10.140625" style="8"/>
    <col min="6146" max="6146" width="16" style="8" customWidth="1"/>
    <col min="6147" max="6148" width="12.28515625" style="8" customWidth="1"/>
    <col min="6149" max="6149" width="6.28515625" style="8" customWidth="1"/>
    <col min="6150" max="6150" width="12.28515625" style="8" customWidth="1"/>
    <col min="6151" max="6151" width="6.28515625" style="8" customWidth="1"/>
    <col min="6152" max="6401" width="10.140625" style="8"/>
    <col min="6402" max="6402" width="16" style="8" customWidth="1"/>
    <col min="6403" max="6404" width="12.28515625" style="8" customWidth="1"/>
    <col min="6405" max="6405" width="6.28515625" style="8" customWidth="1"/>
    <col min="6406" max="6406" width="12.28515625" style="8" customWidth="1"/>
    <col min="6407" max="6407" width="6.28515625" style="8" customWidth="1"/>
    <col min="6408" max="6657" width="10.140625" style="8"/>
    <col min="6658" max="6658" width="16" style="8" customWidth="1"/>
    <col min="6659" max="6660" width="12.28515625" style="8" customWidth="1"/>
    <col min="6661" max="6661" width="6.28515625" style="8" customWidth="1"/>
    <col min="6662" max="6662" width="12.28515625" style="8" customWidth="1"/>
    <col min="6663" max="6663" width="6.28515625" style="8" customWidth="1"/>
    <col min="6664" max="6913" width="10.140625" style="8"/>
    <col min="6914" max="6914" width="16" style="8" customWidth="1"/>
    <col min="6915" max="6916" width="12.28515625" style="8" customWidth="1"/>
    <col min="6917" max="6917" width="6.28515625" style="8" customWidth="1"/>
    <col min="6918" max="6918" width="12.28515625" style="8" customWidth="1"/>
    <col min="6919" max="6919" width="6.28515625" style="8" customWidth="1"/>
    <col min="6920" max="7169" width="10.140625" style="8"/>
    <col min="7170" max="7170" width="16" style="8" customWidth="1"/>
    <col min="7171" max="7172" width="12.28515625" style="8" customWidth="1"/>
    <col min="7173" max="7173" width="6.28515625" style="8" customWidth="1"/>
    <col min="7174" max="7174" width="12.28515625" style="8" customWidth="1"/>
    <col min="7175" max="7175" width="6.28515625" style="8" customWidth="1"/>
    <col min="7176" max="7425" width="10.140625" style="8"/>
    <col min="7426" max="7426" width="16" style="8" customWidth="1"/>
    <col min="7427" max="7428" width="12.28515625" style="8" customWidth="1"/>
    <col min="7429" max="7429" width="6.28515625" style="8" customWidth="1"/>
    <col min="7430" max="7430" width="12.28515625" style="8" customWidth="1"/>
    <col min="7431" max="7431" width="6.28515625" style="8" customWidth="1"/>
    <col min="7432" max="7681" width="10.140625" style="8"/>
    <col min="7682" max="7682" width="16" style="8" customWidth="1"/>
    <col min="7683" max="7684" width="12.28515625" style="8" customWidth="1"/>
    <col min="7685" max="7685" width="6.28515625" style="8" customWidth="1"/>
    <col min="7686" max="7686" width="12.28515625" style="8" customWidth="1"/>
    <col min="7687" max="7687" width="6.28515625" style="8" customWidth="1"/>
    <col min="7688" max="7937" width="10.140625" style="8"/>
    <col min="7938" max="7938" width="16" style="8" customWidth="1"/>
    <col min="7939" max="7940" width="12.28515625" style="8" customWidth="1"/>
    <col min="7941" max="7941" width="6.28515625" style="8" customWidth="1"/>
    <col min="7942" max="7942" width="12.28515625" style="8" customWidth="1"/>
    <col min="7943" max="7943" width="6.28515625" style="8" customWidth="1"/>
    <col min="7944" max="8193" width="10.140625" style="8"/>
    <col min="8194" max="8194" width="16" style="8" customWidth="1"/>
    <col min="8195" max="8196" width="12.28515625" style="8" customWidth="1"/>
    <col min="8197" max="8197" width="6.28515625" style="8" customWidth="1"/>
    <col min="8198" max="8198" width="12.28515625" style="8" customWidth="1"/>
    <col min="8199" max="8199" width="6.28515625" style="8" customWidth="1"/>
    <col min="8200" max="8449" width="10.140625" style="8"/>
    <col min="8450" max="8450" width="16" style="8" customWidth="1"/>
    <col min="8451" max="8452" width="12.28515625" style="8" customWidth="1"/>
    <col min="8453" max="8453" width="6.28515625" style="8" customWidth="1"/>
    <col min="8454" max="8454" width="12.28515625" style="8" customWidth="1"/>
    <col min="8455" max="8455" width="6.28515625" style="8" customWidth="1"/>
    <col min="8456" max="8705" width="10.140625" style="8"/>
    <col min="8706" max="8706" width="16" style="8" customWidth="1"/>
    <col min="8707" max="8708" width="12.28515625" style="8" customWidth="1"/>
    <col min="8709" max="8709" width="6.28515625" style="8" customWidth="1"/>
    <col min="8710" max="8710" width="12.28515625" style="8" customWidth="1"/>
    <col min="8711" max="8711" width="6.28515625" style="8" customWidth="1"/>
    <col min="8712" max="8961" width="10.140625" style="8"/>
    <col min="8962" max="8962" width="16" style="8" customWidth="1"/>
    <col min="8963" max="8964" width="12.28515625" style="8" customWidth="1"/>
    <col min="8965" max="8965" width="6.28515625" style="8" customWidth="1"/>
    <col min="8966" max="8966" width="12.28515625" style="8" customWidth="1"/>
    <col min="8967" max="8967" width="6.28515625" style="8" customWidth="1"/>
    <col min="8968" max="9217" width="10.140625" style="8"/>
    <col min="9218" max="9218" width="16" style="8" customWidth="1"/>
    <col min="9219" max="9220" width="12.28515625" style="8" customWidth="1"/>
    <col min="9221" max="9221" width="6.28515625" style="8" customWidth="1"/>
    <col min="9222" max="9222" width="12.28515625" style="8" customWidth="1"/>
    <col min="9223" max="9223" width="6.28515625" style="8" customWidth="1"/>
    <col min="9224" max="9473" width="10.140625" style="8"/>
    <col min="9474" max="9474" width="16" style="8" customWidth="1"/>
    <col min="9475" max="9476" width="12.28515625" style="8" customWidth="1"/>
    <col min="9477" max="9477" width="6.28515625" style="8" customWidth="1"/>
    <col min="9478" max="9478" width="12.28515625" style="8" customWidth="1"/>
    <col min="9479" max="9479" width="6.28515625" style="8" customWidth="1"/>
    <col min="9480" max="9729" width="10.140625" style="8"/>
    <col min="9730" max="9730" width="16" style="8" customWidth="1"/>
    <col min="9731" max="9732" width="12.28515625" style="8" customWidth="1"/>
    <col min="9733" max="9733" width="6.28515625" style="8" customWidth="1"/>
    <col min="9734" max="9734" width="12.28515625" style="8" customWidth="1"/>
    <col min="9735" max="9735" width="6.28515625" style="8" customWidth="1"/>
    <col min="9736" max="9985" width="10.140625" style="8"/>
    <col min="9986" max="9986" width="16" style="8" customWidth="1"/>
    <col min="9987" max="9988" width="12.28515625" style="8" customWidth="1"/>
    <col min="9989" max="9989" width="6.28515625" style="8" customWidth="1"/>
    <col min="9990" max="9990" width="12.28515625" style="8" customWidth="1"/>
    <col min="9991" max="9991" width="6.28515625" style="8" customWidth="1"/>
    <col min="9992" max="10241" width="10.140625" style="8"/>
    <col min="10242" max="10242" width="16" style="8" customWidth="1"/>
    <col min="10243" max="10244" width="12.28515625" style="8" customWidth="1"/>
    <col min="10245" max="10245" width="6.28515625" style="8" customWidth="1"/>
    <col min="10246" max="10246" width="12.28515625" style="8" customWidth="1"/>
    <col min="10247" max="10247" width="6.28515625" style="8" customWidth="1"/>
    <col min="10248" max="10497" width="10.140625" style="8"/>
    <col min="10498" max="10498" width="16" style="8" customWidth="1"/>
    <col min="10499" max="10500" width="12.28515625" style="8" customWidth="1"/>
    <col min="10501" max="10501" width="6.28515625" style="8" customWidth="1"/>
    <col min="10502" max="10502" width="12.28515625" style="8" customWidth="1"/>
    <col min="10503" max="10503" width="6.28515625" style="8" customWidth="1"/>
    <col min="10504" max="10753" width="10.140625" style="8"/>
    <col min="10754" max="10754" width="16" style="8" customWidth="1"/>
    <col min="10755" max="10756" width="12.28515625" style="8" customWidth="1"/>
    <col min="10757" max="10757" width="6.28515625" style="8" customWidth="1"/>
    <col min="10758" max="10758" width="12.28515625" style="8" customWidth="1"/>
    <col min="10759" max="10759" width="6.28515625" style="8" customWidth="1"/>
    <col min="10760" max="11009" width="10.140625" style="8"/>
    <col min="11010" max="11010" width="16" style="8" customWidth="1"/>
    <col min="11011" max="11012" width="12.28515625" style="8" customWidth="1"/>
    <col min="11013" max="11013" width="6.28515625" style="8" customWidth="1"/>
    <col min="11014" max="11014" width="12.28515625" style="8" customWidth="1"/>
    <col min="11015" max="11015" width="6.28515625" style="8" customWidth="1"/>
    <col min="11016" max="11265" width="10.140625" style="8"/>
    <col min="11266" max="11266" width="16" style="8" customWidth="1"/>
    <col min="11267" max="11268" width="12.28515625" style="8" customWidth="1"/>
    <col min="11269" max="11269" width="6.28515625" style="8" customWidth="1"/>
    <col min="11270" max="11270" width="12.28515625" style="8" customWidth="1"/>
    <col min="11271" max="11271" width="6.28515625" style="8" customWidth="1"/>
    <col min="11272" max="11521" width="10.140625" style="8"/>
    <col min="11522" max="11522" width="16" style="8" customWidth="1"/>
    <col min="11523" max="11524" width="12.28515625" style="8" customWidth="1"/>
    <col min="11525" max="11525" width="6.28515625" style="8" customWidth="1"/>
    <col min="11526" max="11526" width="12.28515625" style="8" customWidth="1"/>
    <col min="11527" max="11527" width="6.28515625" style="8" customWidth="1"/>
    <col min="11528" max="11777" width="10.140625" style="8"/>
    <col min="11778" max="11778" width="16" style="8" customWidth="1"/>
    <col min="11779" max="11780" width="12.28515625" style="8" customWidth="1"/>
    <col min="11781" max="11781" width="6.28515625" style="8" customWidth="1"/>
    <col min="11782" max="11782" width="12.28515625" style="8" customWidth="1"/>
    <col min="11783" max="11783" width="6.28515625" style="8" customWidth="1"/>
    <col min="11784" max="12033" width="10.140625" style="8"/>
    <col min="12034" max="12034" width="16" style="8" customWidth="1"/>
    <col min="12035" max="12036" width="12.28515625" style="8" customWidth="1"/>
    <col min="12037" max="12037" width="6.28515625" style="8" customWidth="1"/>
    <col min="12038" max="12038" width="12.28515625" style="8" customWidth="1"/>
    <col min="12039" max="12039" width="6.28515625" style="8" customWidth="1"/>
    <col min="12040" max="12289" width="10.140625" style="8"/>
    <col min="12290" max="12290" width="16" style="8" customWidth="1"/>
    <col min="12291" max="12292" width="12.28515625" style="8" customWidth="1"/>
    <col min="12293" max="12293" width="6.28515625" style="8" customWidth="1"/>
    <col min="12294" max="12294" width="12.28515625" style="8" customWidth="1"/>
    <col min="12295" max="12295" width="6.28515625" style="8" customWidth="1"/>
    <col min="12296" max="12545" width="10.140625" style="8"/>
    <col min="12546" max="12546" width="16" style="8" customWidth="1"/>
    <col min="12547" max="12548" width="12.28515625" style="8" customWidth="1"/>
    <col min="12549" max="12549" width="6.28515625" style="8" customWidth="1"/>
    <col min="12550" max="12550" width="12.28515625" style="8" customWidth="1"/>
    <col min="12551" max="12551" width="6.28515625" style="8" customWidth="1"/>
    <col min="12552" max="12801" width="10.140625" style="8"/>
    <col min="12802" max="12802" width="16" style="8" customWidth="1"/>
    <col min="12803" max="12804" width="12.28515625" style="8" customWidth="1"/>
    <col min="12805" max="12805" width="6.28515625" style="8" customWidth="1"/>
    <col min="12806" max="12806" width="12.28515625" style="8" customWidth="1"/>
    <col min="12807" max="12807" width="6.28515625" style="8" customWidth="1"/>
    <col min="12808" max="13057" width="10.140625" style="8"/>
    <col min="13058" max="13058" width="16" style="8" customWidth="1"/>
    <col min="13059" max="13060" width="12.28515625" style="8" customWidth="1"/>
    <col min="13061" max="13061" width="6.28515625" style="8" customWidth="1"/>
    <col min="13062" max="13062" width="12.28515625" style="8" customWidth="1"/>
    <col min="13063" max="13063" width="6.28515625" style="8" customWidth="1"/>
    <col min="13064" max="13313" width="10.140625" style="8"/>
    <col min="13314" max="13314" width="16" style="8" customWidth="1"/>
    <col min="13315" max="13316" width="12.28515625" style="8" customWidth="1"/>
    <col min="13317" max="13317" width="6.28515625" style="8" customWidth="1"/>
    <col min="13318" max="13318" width="12.28515625" style="8" customWidth="1"/>
    <col min="13319" max="13319" width="6.28515625" style="8" customWidth="1"/>
    <col min="13320" max="13569" width="10.140625" style="8"/>
    <col min="13570" max="13570" width="16" style="8" customWidth="1"/>
    <col min="13571" max="13572" width="12.28515625" style="8" customWidth="1"/>
    <col min="13573" max="13573" width="6.28515625" style="8" customWidth="1"/>
    <col min="13574" max="13574" width="12.28515625" style="8" customWidth="1"/>
    <col min="13575" max="13575" width="6.28515625" style="8" customWidth="1"/>
    <col min="13576" max="13825" width="10.140625" style="8"/>
    <col min="13826" max="13826" width="16" style="8" customWidth="1"/>
    <col min="13827" max="13828" width="12.28515625" style="8" customWidth="1"/>
    <col min="13829" max="13829" width="6.28515625" style="8" customWidth="1"/>
    <col min="13830" max="13830" width="12.28515625" style="8" customWidth="1"/>
    <col min="13831" max="13831" width="6.28515625" style="8" customWidth="1"/>
    <col min="13832" max="14081" width="10.140625" style="8"/>
    <col min="14082" max="14082" width="16" style="8" customWidth="1"/>
    <col min="14083" max="14084" width="12.28515625" style="8" customWidth="1"/>
    <col min="14085" max="14085" width="6.28515625" style="8" customWidth="1"/>
    <col min="14086" max="14086" width="12.28515625" style="8" customWidth="1"/>
    <col min="14087" max="14087" width="6.28515625" style="8" customWidth="1"/>
    <col min="14088" max="14337" width="10.140625" style="8"/>
    <col min="14338" max="14338" width="16" style="8" customWidth="1"/>
    <col min="14339" max="14340" width="12.28515625" style="8" customWidth="1"/>
    <col min="14341" max="14341" width="6.28515625" style="8" customWidth="1"/>
    <col min="14342" max="14342" width="12.28515625" style="8" customWidth="1"/>
    <col min="14343" max="14343" width="6.28515625" style="8" customWidth="1"/>
    <col min="14344" max="14593" width="10.140625" style="8"/>
    <col min="14594" max="14594" width="16" style="8" customWidth="1"/>
    <col min="14595" max="14596" width="12.28515625" style="8" customWidth="1"/>
    <col min="14597" max="14597" width="6.28515625" style="8" customWidth="1"/>
    <col min="14598" max="14598" width="12.28515625" style="8" customWidth="1"/>
    <col min="14599" max="14599" width="6.28515625" style="8" customWidth="1"/>
    <col min="14600" max="14849" width="10.140625" style="8"/>
    <col min="14850" max="14850" width="16" style="8" customWidth="1"/>
    <col min="14851" max="14852" width="12.28515625" style="8" customWidth="1"/>
    <col min="14853" max="14853" width="6.28515625" style="8" customWidth="1"/>
    <col min="14854" max="14854" width="12.28515625" style="8" customWidth="1"/>
    <col min="14855" max="14855" width="6.28515625" style="8" customWidth="1"/>
    <col min="14856" max="15105" width="10.140625" style="8"/>
    <col min="15106" max="15106" width="16" style="8" customWidth="1"/>
    <col min="15107" max="15108" width="12.28515625" style="8" customWidth="1"/>
    <col min="15109" max="15109" width="6.28515625" style="8" customWidth="1"/>
    <col min="15110" max="15110" width="12.28515625" style="8" customWidth="1"/>
    <col min="15111" max="15111" width="6.28515625" style="8" customWidth="1"/>
    <col min="15112" max="15361" width="10.140625" style="8"/>
    <col min="15362" max="15362" width="16" style="8" customWidth="1"/>
    <col min="15363" max="15364" width="12.28515625" style="8" customWidth="1"/>
    <col min="15365" max="15365" width="6.28515625" style="8" customWidth="1"/>
    <col min="15366" max="15366" width="12.28515625" style="8" customWidth="1"/>
    <col min="15367" max="15367" width="6.28515625" style="8" customWidth="1"/>
    <col min="15368" max="15617" width="10.140625" style="8"/>
    <col min="15618" max="15618" width="16" style="8" customWidth="1"/>
    <col min="15619" max="15620" width="12.28515625" style="8" customWidth="1"/>
    <col min="15621" max="15621" width="6.28515625" style="8" customWidth="1"/>
    <col min="15622" max="15622" width="12.28515625" style="8" customWidth="1"/>
    <col min="15623" max="15623" width="6.28515625" style="8" customWidth="1"/>
    <col min="15624" max="15873" width="10.140625" style="8"/>
    <col min="15874" max="15874" width="16" style="8" customWidth="1"/>
    <col min="15875" max="15876" width="12.28515625" style="8" customWidth="1"/>
    <col min="15877" max="15877" width="6.28515625" style="8" customWidth="1"/>
    <col min="15878" max="15878" width="12.28515625" style="8" customWidth="1"/>
    <col min="15879" max="15879" width="6.28515625" style="8" customWidth="1"/>
    <col min="15880" max="16129" width="10.140625" style="8"/>
    <col min="16130" max="16130" width="16" style="8" customWidth="1"/>
    <col min="16131" max="16132" width="12.28515625" style="8" customWidth="1"/>
    <col min="16133" max="16133" width="6.28515625" style="8" customWidth="1"/>
    <col min="16134" max="16134" width="12.28515625" style="8" customWidth="1"/>
    <col min="16135" max="16135" width="6.28515625" style="8" customWidth="1"/>
    <col min="16136" max="16384" width="10.140625" style="8"/>
  </cols>
  <sheetData>
    <row r="1" spans="1:8" ht="24.75" customHeight="1">
      <c r="A1" s="103" t="s">
        <v>15</v>
      </c>
      <c r="B1" s="103"/>
      <c r="C1" s="103"/>
      <c r="D1" s="103"/>
      <c r="E1" s="103"/>
      <c r="F1" s="103"/>
      <c r="G1" s="103"/>
    </row>
    <row r="2" spans="1:8" ht="20.25" customHeight="1">
      <c r="A2" s="104" t="s">
        <v>14</v>
      </c>
      <c r="B2" s="104"/>
      <c r="C2" s="104"/>
      <c r="D2" s="104"/>
      <c r="E2" s="104"/>
      <c r="F2" s="104"/>
      <c r="G2" s="104"/>
    </row>
    <row r="3" spans="1:8" ht="20.25" customHeight="1">
      <c r="A3" s="108" t="s">
        <v>13</v>
      </c>
      <c r="B3" s="108"/>
      <c r="C3" s="108"/>
      <c r="D3" s="109"/>
      <c r="E3" s="110" t="s">
        <v>12</v>
      </c>
      <c r="F3" s="111"/>
      <c r="G3" s="111"/>
    </row>
    <row r="4" spans="1:8" ht="30" customHeight="1">
      <c r="A4" s="69" t="s">
        <v>11</v>
      </c>
      <c r="B4" s="69" t="s">
        <v>9</v>
      </c>
      <c r="C4" s="69" t="s">
        <v>8</v>
      </c>
      <c r="D4" s="107" t="s">
        <v>6</v>
      </c>
      <c r="E4" s="69" t="s">
        <v>7</v>
      </c>
      <c r="F4" s="107" t="s">
        <v>6</v>
      </c>
      <c r="G4" s="69" t="s">
        <v>10</v>
      </c>
    </row>
    <row r="5" spans="1:8" ht="45.75" customHeight="1">
      <c r="A5" s="69" t="s">
        <v>5</v>
      </c>
      <c r="B5" s="70" t="s">
        <v>3</v>
      </c>
      <c r="C5" s="71" t="s">
        <v>2</v>
      </c>
      <c r="D5" s="107"/>
      <c r="E5" s="71" t="s">
        <v>1</v>
      </c>
      <c r="F5" s="107"/>
      <c r="G5" s="69" t="s">
        <v>4</v>
      </c>
    </row>
    <row r="6" spans="1:8" s="9" customFormat="1" ht="20.100000000000001" customHeight="1">
      <c r="A6" s="72">
        <v>1433</v>
      </c>
      <c r="B6" s="78">
        <f t="shared" ref="B6:B11" si="0">C6+E6</f>
        <v>3161573</v>
      </c>
      <c r="C6" s="78">
        <v>1408641</v>
      </c>
      <c r="D6" s="79">
        <f t="shared" ref="D6:D11" si="1">C6/B6</f>
        <v>0.44555067999378789</v>
      </c>
      <c r="E6" s="78">
        <v>1752932</v>
      </c>
      <c r="F6" s="79">
        <f t="shared" ref="F6:F11" si="2">E6/B6</f>
        <v>0.55444932000621205</v>
      </c>
      <c r="G6" s="72">
        <v>2012</v>
      </c>
    </row>
    <row r="7" spans="1:8" s="9" customFormat="1" ht="20.100000000000001" customHeight="1">
      <c r="A7" s="72">
        <v>1434</v>
      </c>
      <c r="B7" s="75">
        <f t="shared" si="0"/>
        <v>1980249</v>
      </c>
      <c r="C7" s="75">
        <v>600718</v>
      </c>
      <c r="D7" s="77">
        <f t="shared" si="1"/>
        <v>0.3033547801311855</v>
      </c>
      <c r="E7" s="75">
        <v>1379531</v>
      </c>
      <c r="F7" s="77">
        <f t="shared" si="2"/>
        <v>0.69664521986881445</v>
      </c>
      <c r="G7" s="72">
        <v>2013</v>
      </c>
    </row>
    <row r="8" spans="1:8" ht="21.75" customHeight="1">
      <c r="A8" s="72">
        <v>1435</v>
      </c>
      <c r="B8" s="78">
        <f t="shared" si="0"/>
        <v>2085238</v>
      </c>
      <c r="C8" s="78">
        <v>696185</v>
      </c>
      <c r="D8" s="79">
        <f t="shared" si="1"/>
        <v>0.33386356857106958</v>
      </c>
      <c r="E8" s="78">
        <v>1389053</v>
      </c>
      <c r="F8" s="79">
        <f t="shared" si="2"/>
        <v>0.66613643142893042</v>
      </c>
      <c r="G8" s="72">
        <v>2014</v>
      </c>
    </row>
    <row r="9" spans="1:8" ht="21.75" customHeight="1">
      <c r="A9" s="72">
        <v>1436</v>
      </c>
      <c r="B9" s="75">
        <f t="shared" si="0"/>
        <v>1952817</v>
      </c>
      <c r="C9" s="75">
        <v>567876</v>
      </c>
      <c r="D9" s="77">
        <f t="shared" si="1"/>
        <v>0.29079836973971446</v>
      </c>
      <c r="E9" s="75">
        <v>1384941</v>
      </c>
      <c r="F9" s="77">
        <f t="shared" si="2"/>
        <v>0.70920163026028549</v>
      </c>
      <c r="G9" s="72">
        <v>2015</v>
      </c>
      <c r="H9" s="10"/>
    </row>
    <row r="10" spans="1:8" ht="21.75" customHeight="1">
      <c r="A10" s="72">
        <v>1437</v>
      </c>
      <c r="B10" s="78">
        <f t="shared" si="0"/>
        <v>1862909</v>
      </c>
      <c r="C10" s="78">
        <v>537537</v>
      </c>
      <c r="D10" s="79">
        <f t="shared" si="1"/>
        <v>0.28854710562888469</v>
      </c>
      <c r="E10" s="78">
        <v>1325372</v>
      </c>
      <c r="F10" s="79">
        <f t="shared" si="2"/>
        <v>0.71145289437111525</v>
      </c>
      <c r="G10" s="72">
        <v>2016</v>
      </c>
      <c r="H10" s="10"/>
    </row>
    <row r="11" spans="1:8" s="9" customFormat="1" ht="20.100000000000001" customHeight="1">
      <c r="A11" s="72">
        <v>1438</v>
      </c>
      <c r="B11" s="75">
        <f t="shared" si="0"/>
        <v>2352122</v>
      </c>
      <c r="C11" s="75">
        <v>600108</v>
      </c>
      <c r="D11" s="77">
        <f t="shared" si="1"/>
        <v>0.25513472515456254</v>
      </c>
      <c r="E11" s="75">
        <v>1752014</v>
      </c>
      <c r="F11" s="77">
        <f t="shared" si="2"/>
        <v>0.74486527484543741</v>
      </c>
      <c r="G11" s="72">
        <v>2017</v>
      </c>
    </row>
    <row r="12" spans="1:8" s="9" customFormat="1" ht="20.100000000000001" customHeight="1">
      <c r="A12" s="72">
        <v>1439</v>
      </c>
      <c r="B12" s="78">
        <f>C12+E12</f>
        <v>2371675</v>
      </c>
      <c r="C12" s="78">
        <v>612953</v>
      </c>
      <c r="D12" s="79">
        <f>C12/B12</f>
        <v>0.25844729990407622</v>
      </c>
      <c r="E12" s="78">
        <v>1758722</v>
      </c>
      <c r="F12" s="79">
        <f>E12/B12</f>
        <v>0.74155270009592378</v>
      </c>
      <c r="G12" s="72">
        <v>2018</v>
      </c>
    </row>
    <row r="13" spans="1:8" s="9" customFormat="1" ht="20.100000000000001" customHeight="1">
      <c r="A13" s="72">
        <v>1440</v>
      </c>
      <c r="B13" s="75">
        <v>2489406</v>
      </c>
      <c r="C13" s="75">
        <v>634379</v>
      </c>
      <c r="D13" s="77">
        <v>0.254831473853602</v>
      </c>
      <c r="E13" s="75">
        <v>1855027</v>
      </c>
      <c r="F13" s="77">
        <v>0.74516852614639795</v>
      </c>
      <c r="G13" s="72">
        <v>2019</v>
      </c>
    </row>
    <row r="14" spans="1:8" s="9" customFormat="1" ht="20.100000000000001" customHeight="1">
      <c r="A14" s="72" t="s">
        <v>144</v>
      </c>
      <c r="B14" s="78" t="s">
        <v>145</v>
      </c>
      <c r="C14" s="78" t="s">
        <v>145</v>
      </c>
      <c r="D14" s="78" t="s">
        <v>145</v>
      </c>
      <c r="E14" s="78" t="s">
        <v>145</v>
      </c>
      <c r="F14" s="78" t="s">
        <v>145</v>
      </c>
      <c r="G14" s="72">
        <v>2020</v>
      </c>
    </row>
    <row r="15" spans="1:8" s="9" customFormat="1" ht="20.25">
      <c r="A15" s="72">
        <v>1442</v>
      </c>
      <c r="B15" s="75">
        <v>58745</v>
      </c>
      <c r="C15" s="75">
        <v>58745</v>
      </c>
      <c r="D15" s="80">
        <v>1</v>
      </c>
      <c r="E15" s="75">
        <v>0</v>
      </c>
      <c r="F15" s="77">
        <v>0</v>
      </c>
      <c r="G15" s="72">
        <v>2021</v>
      </c>
    </row>
    <row r="16" spans="1:8" ht="15.75" customHeight="1">
      <c r="A16" s="112" t="s">
        <v>186</v>
      </c>
      <c r="B16" s="113"/>
      <c r="C16" s="113"/>
      <c r="D16" s="113"/>
      <c r="E16" s="105" t="s">
        <v>0</v>
      </c>
      <c r="F16" s="106"/>
      <c r="G16" s="106"/>
    </row>
    <row r="17" spans="1:7" ht="20.25" customHeight="1">
      <c r="A17" s="101" t="s">
        <v>184</v>
      </c>
      <c r="B17" s="102"/>
      <c r="C17" s="102"/>
      <c r="D17" s="99" t="s">
        <v>185</v>
      </c>
      <c r="E17" s="99"/>
      <c r="F17" s="99"/>
      <c r="G17" s="100"/>
    </row>
  </sheetData>
  <mergeCells count="10">
    <mergeCell ref="D17:G17"/>
    <mergeCell ref="A17:C17"/>
    <mergeCell ref="A1:G1"/>
    <mergeCell ref="A2:G2"/>
    <mergeCell ref="E16:G16"/>
    <mergeCell ref="D4:D5"/>
    <mergeCell ref="F4:F5"/>
    <mergeCell ref="A3:D3"/>
    <mergeCell ref="E3:G3"/>
    <mergeCell ref="A16:D16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11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34"/>
  <sheetViews>
    <sheetView showGridLines="0" rightToLeft="1" zoomScaleNormal="100" workbookViewId="0">
      <selection activeCell="O8" sqref="O8"/>
    </sheetView>
  </sheetViews>
  <sheetFormatPr defaultRowHeight="12.75"/>
  <cols>
    <col min="1" max="1" width="23.7109375" style="1" customWidth="1"/>
    <col min="2" max="6" width="13.7109375" style="1" customWidth="1"/>
    <col min="7" max="7" width="23.7109375" style="1" customWidth="1"/>
    <col min="8" max="248" width="8.7109375" style="1"/>
    <col min="249" max="249" width="18.140625" style="1" customWidth="1"/>
    <col min="250" max="251" width="11.140625" style="1" customWidth="1"/>
    <col min="252" max="252" width="12.85546875" style="1" customWidth="1"/>
    <col min="253" max="254" width="11.140625" style="1" customWidth="1"/>
    <col min="255" max="504" width="8.7109375" style="1"/>
    <col min="505" max="505" width="18.140625" style="1" customWidth="1"/>
    <col min="506" max="507" width="11.140625" style="1" customWidth="1"/>
    <col min="508" max="508" width="12.85546875" style="1" customWidth="1"/>
    <col min="509" max="510" width="11.140625" style="1" customWidth="1"/>
    <col min="511" max="760" width="8.7109375" style="1"/>
    <col min="761" max="761" width="18.140625" style="1" customWidth="1"/>
    <col min="762" max="763" width="11.140625" style="1" customWidth="1"/>
    <col min="764" max="764" width="12.85546875" style="1" customWidth="1"/>
    <col min="765" max="766" width="11.140625" style="1" customWidth="1"/>
    <col min="767" max="1016" width="8.7109375" style="1"/>
    <col min="1017" max="1017" width="18.140625" style="1" customWidth="1"/>
    <col min="1018" max="1019" width="11.140625" style="1" customWidth="1"/>
    <col min="1020" max="1020" width="12.85546875" style="1" customWidth="1"/>
    <col min="1021" max="1022" width="11.140625" style="1" customWidth="1"/>
    <col min="1023" max="1272" width="8.7109375" style="1"/>
    <col min="1273" max="1273" width="18.140625" style="1" customWidth="1"/>
    <col min="1274" max="1275" width="11.140625" style="1" customWidth="1"/>
    <col min="1276" max="1276" width="12.85546875" style="1" customWidth="1"/>
    <col min="1277" max="1278" width="11.140625" style="1" customWidth="1"/>
    <col min="1279" max="1528" width="8.7109375" style="1"/>
    <col min="1529" max="1529" width="18.140625" style="1" customWidth="1"/>
    <col min="1530" max="1531" width="11.140625" style="1" customWidth="1"/>
    <col min="1532" max="1532" width="12.85546875" style="1" customWidth="1"/>
    <col min="1533" max="1534" width="11.140625" style="1" customWidth="1"/>
    <col min="1535" max="1784" width="8.7109375" style="1"/>
    <col min="1785" max="1785" width="18.140625" style="1" customWidth="1"/>
    <col min="1786" max="1787" width="11.140625" style="1" customWidth="1"/>
    <col min="1788" max="1788" width="12.85546875" style="1" customWidth="1"/>
    <col min="1789" max="1790" width="11.140625" style="1" customWidth="1"/>
    <col min="1791" max="2040" width="8.7109375" style="1"/>
    <col min="2041" max="2041" width="18.140625" style="1" customWidth="1"/>
    <col min="2042" max="2043" width="11.140625" style="1" customWidth="1"/>
    <col min="2044" max="2044" width="12.85546875" style="1" customWidth="1"/>
    <col min="2045" max="2046" width="11.140625" style="1" customWidth="1"/>
    <col min="2047" max="2296" width="8.7109375" style="1"/>
    <col min="2297" max="2297" width="18.140625" style="1" customWidth="1"/>
    <col min="2298" max="2299" width="11.140625" style="1" customWidth="1"/>
    <col min="2300" max="2300" width="12.85546875" style="1" customWidth="1"/>
    <col min="2301" max="2302" width="11.140625" style="1" customWidth="1"/>
    <col min="2303" max="2552" width="8.7109375" style="1"/>
    <col min="2553" max="2553" width="18.140625" style="1" customWidth="1"/>
    <col min="2554" max="2555" width="11.140625" style="1" customWidth="1"/>
    <col min="2556" max="2556" width="12.85546875" style="1" customWidth="1"/>
    <col min="2557" max="2558" width="11.140625" style="1" customWidth="1"/>
    <col min="2559" max="2808" width="8.7109375" style="1"/>
    <col min="2809" max="2809" width="18.140625" style="1" customWidth="1"/>
    <col min="2810" max="2811" width="11.140625" style="1" customWidth="1"/>
    <col min="2812" max="2812" width="12.85546875" style="1" customWidth="1"/>
    <col min="2813" max="2814" width="11.140625" style="1" customWidth="1"/>
    <col min="2815" max="3064" width="8.7109375" style="1"/>
    <col min="3065" max="3065" width="18.140625" style="1" customWidth="1"/>
    <col min="3066" max="3067" width="11.140625" style="1" customWidth="1"/>
    <col min="3068" max="3068" width="12.85546875" style="1" customWidth="1"/>
    <col min="3069" max="3070" width="11.140625" style="1" customWidth="1"/>
    <col min="3071" max="3320" width="8.7109375" style="1"/>
    <col min="3321" max="3321" width="18.140625" style="1" customWidth="1"/>
    <col min="3322" max="3323" width="11.140625" style="1" customWidth="1"/>
    <col min="3324" max="3324" width="12.85546875" style="1" customWidth="1"/>
    <col min="3325" max="3326" width="11.140625" style="1" customWidth="1"/>
    <col min="3327" max="3576" width="8.7109375" style="1"/>
    <col min="3577" max="3577" width="18.140625" style="1" customWidth="1"/>
    <col min="3578" max="3579" width="11.140625" style="1" customWidth="1"/>
    <col min="3580" max="3580" width="12.85546875" style="1" customWidth="1"/>
    <col min="3581" max="3582" width="11.140625" style="1" customWidth="1"/>
    <col min="3583" max="3832" width="8.7109375" style="1"/>
    <col min="3833" max="3833" width="18.140625" style="1" customWidth="1"/>
    <col min="3834" max="3835" width="11.140625" style="1" customWidth="1"/>
    <col min="3836" max="3836" width="12.85546875" style="1" customWidth="1"/>
    <col min="3837" max="3838" width="11.140625" style="1" customWidth="1"/>
    <col min="3839" max="4088" width="8.7109375" style="1"/>
    <col min="4089" max="4089" width="18.140625" style="1" customWidth="1"/>
    <col min="4090" max="4091" width="11.140625" style="1" customWidth="1"/>
    <col min="4092" max="4092" width="12.85546875" style="1" customWidth="1"/>
    <col min="4093" max="4094" width="11.140625" style="1" customWidth="1"/>
    <col min="4095" max="4344" width="8.7109375" style="1"/>
    <col min="4345" max="4345" width="18.140625" style="1" customWidth="1"/>
    <col min="4346" max="4347" width="11.140625" style="1" customWidth="1"/>
    <col min="4348" max="4348" width="12.85546875" style="1" customWidth="1"/>
    <col min="4349" max="4350" width="11.140625" style="1" customWidth="1"/>
    <col min="4351" max="4600" width="8.7109375" style="1"/>
    <col min="4601" max="4601" width="18.140625" style="1" customWidth="1"/>
    <col min="4602" max="4603" width="11.140625" style="1" customWidth="1"/>
    <col min="4604" max="4604" width="12.85546875" style="1" customWidth="1"/>
    <col min="4605" max="4606" width="11.140625" style="1" customWidth="1"/>
    <col min="4607" max="4856" width="8.7109375" style="1"/>
    <col min="4857" max="4857" width="18.140625" style="1" customWidth="1"/>
    <col min="4858" max="4859" width="11.140625" style="1" customWidth="1"/>
    <col min="4860" max="4860" width="12.85546875" style="1" customWidth="1"/>
    <col min="4861" max="4862" width="11.140625" style="1" customWidth="1"/>
    <col min="4863" max="5112" width="8.7109375" style="1"/>
    <col min="5113" max="5113" width="18.140625" style="1" customWidth="1"/>
    <col min="5114" max="5115" width="11.140625" style="1" customWidth="1"/>
    <col min="5116" max="5116" width="12.85546875" style="1" customWidth="1"/>
    <col min="5117" max="5118" width="11.140625" style="1" customWidth="1"/>
    <col min="5119" max="5368" width="8.7109375" style="1"/>
    <col min="5369" max="5369" width="18.140625" style="1" customWidth="1"/>
    <col min="5370" max="5371" width="11.140625" style="1" customWidth="1"/>
    <col min="5372" max="5372" width="12.85546875" style="1" customWidth="1"/>
    <col min="5373" max="5374" width="11.140625" style="1" customWidth="1"/>
    <col min="5375" max="5624" width="8.7109375" style="1"/>
    <col min="5625" max="5625" width="18.140625" style="1" customWidth="1"/>
    <col min="5626" max="5627" width="11.140625" style="1" customWidth="1"/>
    <col min="5628" max="5628" width="12.85546875" style="1" customWidth="1"/>
    <col min="5629" max="5630" width="11.140625" style="1" customWidth="1"/>
    <col min="5631" max="5880" width="8.7109375" style="1"/>
    <col min="5881" max="5881" width="18.140625" style="1" customWidth="1"/>
    <col min="5882" max="5883" width="11.140625" style="1" customWidth="1"/>
    <col min="5884" max="5884" width="12.85546875" style="1" customWidth="1"/>
    <col min="5885" max="5886" width="11.140625" style="1" customWidth="1"/>
    <col min="5887" max="6136" width="8.7109375" style="1"/>
    <col min="6137" max="6137" width="18.140625" style="1" customWidth="1"/>
    <col min="6138" max="6139" width="11.140625" style="1" customWidth="1"/>
    <col min="6140" max="6140" width="12.85546875" style="1" customWidth="1"/>
    <col min="6141" max="6142" width="11.140625" style="1" customWidth="1"/>
    <col min="6143" max="6392" width="8.7109375" style="1"/>
    <col min="6393" max="6393" width="18.140625" style="1" customWidth="1"/>
    <col min="6394" max="6395" width="11.140625" style="1" customWidth="1"/>
    <col min="6396" max="6396" width="12.85546875" style="1" customWidth="1"/>
    <col min="6397" max="6398" width="11.140625" style="1" customWidth="1"/>
    <col min="6399" max="6648" width="8.7109375" style="1"/>
    <col min="6649" max="6649" width="18.140625" style="1" customWidth="1"/>
    <col min="6650" max="6651" width="11.140625" style="1" customWidth="1"/>
    <col min="6652" max="6652" width="12.85546875" style="1" customWidth="1"/>
    <col min="6653" max="6654" width="11.140625" style="1" customWidth="1"/>
    <col min="6655" max="6904" width="8.7109375" style="1"/>
    <col min="6905" max="6905" width="18.140625" style="1" customWidth="1"/>
    <col min="6906" max="6907" width="11.140625" style="1" customWidth="1"/>
    <col min="6908" max="6908" width="12.85546875" style="1" customWidth="1"/>
    <col min="6909" max="6910" width="11.140625" style="1" customWidth="1"/>
    <col min="6911" max="7160" width="8.7109375" style="1"/>
    <col min="7161" max="7161" width="18.140625" style="1" customWidth="1"/>
    <col min="7162" max="7163" width="11.140625" style="1" customWidth="1"/>
    <col min="7164" max="7164" width="12.85546875" style="1" customWidth="1"/>
    <col min="7165" max="7166" width="11.140625" style="1" customWidth="1"/>
    <col min="7167" max="7416" width="8.7109375" style="1"/>
    <col min="7417" max="7417" width="18.140625" style="1" customWidth="1"/>
    <col min="7418" max="7419" width="11.140625" style="1" customWidth="1"/>
    <col min="7420" max="7420" width="12.85546875" style="1" customWidth="1"/>
    <col min="7421" max="7422" width="11.140625" style="1" customWidth="1"/>
    <col min="7423" max="7672" width="8.7109375" style="1"/>
    <col min="7673" max="7673" width="18.140625" style="1" customWidth="1"/>
    <col min="7674" max="7675" width="11.140625" style="1" customWidth="1"/>
    <col min="7676" max="7676" width="12.85546875" style="1" customWidth="1"/>
    <col min="7677" max="7678" width="11.140625" style="1" customWidth="1"/>
    <col min="7679" max="7928" width="8.7109375" style="1"/>
    <col min="7929" max="7929" width="18.140625" style="1" customWidth="1"/>
    <col min="7930" max="7931" width="11.140625" style="1" customWidth="1"/>
    <col min="7932" max="7932" width="12.85546875" style="1" customWidth="1"/>
    <col min="7933" max="7934" width="11.140625" style="1" customWidth="1"/>
    <col min="7935" max="8184" width="8.7109375" style="1"/>
    <col min="8185" max="8185" width="18.140625" style="1" customWidth="1"/>
    <col min="8186" max="8187" width="11.140625" style="1" customWidth="1"/>
    <col min="8188" max="8188" width="12.85546875" style="1" customWidth="1"/>
    <col min="8189" max="8190" width="11.140625" style="1" customWidth="1"/>
    <col min="8191" max="8440" width="8.7109375" style="1"/>
    <col min="8441" max="8441" width="18.140625" style="1" customWidth="1"/>
    <col min="8442" max="8443" width="11.140625" style="1" customWidth="1"/>
    <col min="8444" max="8444" width="12.85546875" style="1" customWidth="1"/>
    <col min="8445" max="8446" width="11.140625" style="1" customWidth="1"/>
    <col min="8447" max="8696" width="8.7109375" style="1"/>
    <col min="8697" max="8697" width="18.140625" style="1" customWidth="1"/>
    <col min="8698" max="8699" width="11.140625" style="1" customWidth="1"/>
    <col min="8700" max="8700" width="12.85546875" style="1" customWidth="1"/>
    <col min="8701" max="8702" width="11.140625" style="1" customWidth="1"/>
    <col min="8703" max="8952" width="8.7109375" style="1"/>
    <col min="8953" max="8953" width="18.140625" style="1" customWidth="1"/>
    <col min="8954" max="8955" width="11.140625" style="1" customWidth="1"/>
    <col min="8956" max="8956" width="12.85546875" style="1" customWidth="1"/>
    <col min="8957" max="8958" width="11.140625" style="1" customWidth="1"/>
    <col min="8959" max="9208" width="8.7109375" style="1"/>
    <col min="9209" max="9209" width="18.140625" style="1" customWidth="1"/>
    <col min="9210" max="9211" width="11.140625" style="1" customWidth="1"/>
    <col min="9212" max="9212" width="12.85546875" style="1" customWidth="1"/>
    <col min="9213" max="9214" width="11.140625" style="1" customWidth="1"/>
    <col min="9215" max="9464" width="8.7109375" style="1"/>
    <col min="9465" max="9465" width="18.140625" style="1" customWidth="1"/>
    <col min="9466" max="9467" width="11.140625" style="1" customWidth="1"/>
    <col min="9468" max="9468" width="12.85546875" style="1" customWidth="1"/>
    <col min="9469" max="9470" width="11.140625" style="1" customWidth="1"/>
    <col min="9471" max="9720" width="8.7109375" style="1"/>
    <col min="9721" max="9721" width="18.140625" style="1" customWidth="1"/>
    <col min="9722" max="9723" width="11.140625" style="1" customWidth="1"/>
    <col min="9724" max="9724" width="12.85546875" style="1" customWidth="1"/>
    <col min="9725" max="9726" width="11.140625" style="1" customWidth="1"/>
    <col min="9727" max="9976" width="8.7109375" style="1"/>
    <col min="9977" max="9977" width="18.140625" style="1" customWidth="1"/>
    <col min="9978" max="9979" width="11.140625" style="1" customWidth="1"/>
    <col min="9980" max="9980" width="12.85546875" style="1" customWidth="1"/>
    <col min="9981" max="9982" width="11.140625" style="1" customWidth="1"/>
    <col min="9983" max="10232" width="8.7109375" style="1"/>
    <col min="10233" max="10233" width="18.140625" style="1" customWidth="1"/>
    <col min="10234" max="10235" width="11.140625" style="1" customWidth="1"/>
    <col min="10236" max="10236" width="12.85546875" style="1" customWidth="1"/>
    <col min="10237" max="10238" width="11.140625" style="1" customWidth="1"/>
    <col min="10239" max="10488" width="8.7109375" style="1"/>
    <col min="10489" max="10489" width="18.140625" style="1" customWidth="1"/>
    <col min="10490" max="10491" width="11.140625" style="1" customWidth="1"/>
    <col min="10492" max="10492" width="12.85546875" style="1" customWidth="1"/>
    <col min="10493" max="10494" width="11.140625" style="1" customWidth="1"/>
    <col min="10495" max="10744" width="8.7109375" style="1"/>
    <col min="10745" max="10745" width="18.140625" style="1" customWidth="1"/>
    <col min="10746" max="10747" width="11.140625" style="1" customWidth="1"/>
    <col min="10748" max="10748" width="12.85546875" style="1" customWidth="1"/>
    <col min="10749" max="10750" width="11.140625" style="1" customWidth="1"/>
    <col min="10751" max="11000" width="8.7109375" style="1"/>
    <col min="11001" max="11001" width="18.140625" style="1" customWidth="1"/>
    <col min="11002" max="11003" width="11.140625" style="1" customWidth="1"/>
    <col min="11004" max="11004" width="12.85546875" style="1" customWidth="1"/>
    <col min="11005" max="11006" width="11.140625" style="1" customWidth="1"/>
    <col min="11007" max="11256" width="8.7109375" style="1"/>
    <col min="11257" max="11257" width="18.140625" style="1" customWidth="1"/>
    <col min="11258" max="11259" width="11.140625" style="1" customWidth="1"/>
    <col min="11260" max="11260" width="12.85546875" style="1" customWidth="1"/>
    <col min="11261" max="11262" width="11.140625" style="1" customWidth="1"/>
    <col min="11263" max="11512" width="8.7109375" style="1"/>
    <col min="11513" max="11513" width="18.140625" style="1" customWidth="1"/>
    <col min="11514" max="11515" width="11.140625" style="1" customWidth="1"/>
    <col min="11516" max="11516" width="12.85546875" style="1" customWidth="1"/>
    <col min="11517" max="11518" width="11.140625" style="1" customWidth="1"/>
    <col min="11519" max="11768" width="8.7109375" style="1"/>
    <col min="11769" max="11769" width="18.140625" style="1" customWidth="1"/>
    <col min="11770" max="11771" width="11.140625" style="1" customWidth="1"/>
    <col min="11772" max="11772" width="12.85546875" style="1" customWidth="1"/>
    <col min="11773" max="11774" width="11.140625" style="1" customWidth="1"/>
    <col min="11775" max="12024" width="8.7109375" style="1"/>
    <col min="12025" max="12025" width="18.140625" style="1" customWidth="1"/>
    <col min="12026" max="12027" width="11.140625" style="1" customWidth="1"/>
    <col min="12028" max="12028" width="12.85546875" style="1" customWidth="1"/>
    <col min="12029" max="12030" width="11.140625" style="1" customWidth="1"/>
    <col min="12031" max="12280" width="8.7109375" style="1"/>
    <col min="12281" max="12281" width="18.140625" style="1" customWidth="1"/>
    <col min="12282" max="12283" width="11.140625" style="1" customWidth="1"/>
    <col min="12284" max="12284" width="12.85546875" style="1" customWidth="1"/>
    <col min="12285" max="12286" width="11.140625" style="1" customWidth="1"/>
    <col min="12287" max="12536" width="8.7109375" style="1"/>
    <col min="12537" max="12537" width="18.140625" style="1" customWidth="1"/>
    <col min="12538" max="12539" width="11.140625" style="1" customWidth="1"/>
    <col min="12540" max="12540" width="12.85546875" style="1" customWidth="1"/>
    <col min="12541" max="12542" width="11.140625" style="1" customWidth="1"/>
    <col min="12543" max="12792" width="8.7109375" style="1"/>
    <col min="12793" max="12793" width="18.140625" style="1" customWidth="1"/>
    <col min="12794" max="12795" width="11.140625" style="1" customWidth="1"/>
    <col min="12796" max="12796" width="12.85546875" style="1" customWidth="1"/>
    <col min="12797" max="12798" width="11.140625" style="1" customWidth="1"/>
    <col min="12799" max="13048" width="8.7109375" style="1"/>
    <col min="13049" max="13049" width="18.140625" style="1" customWidth="1"/>
    <col min="13050" max="13051" width="11.140625" style="1" customWidth="1"/>
    <col min="13052" max="13052" width="12.85546875" style="1" customWidth="1"/>
    <col min="13053" max="13054" width="11.140625" style="1" customWidth="1"/>
    <col min="13055" max="13304" width="8.7109375" style="1"/>
    <col min="13305" max="13305" width="18.140625" style="1" customWidth="1"/>
    <col min="13306" max="13307" width="11.140625" style="1" customWidth="1"/>
    <col min="13308" max="13308" width="12.85546875" style="1" customWidth="1"/>
    <col min="13309" max="13310" width="11.140625" style="1" customWidth="1"/>
    <col min="13311" max="13560" width="8.7109375" style="1"/>
    <col min="13561" max="13561" width="18.140625" style="1" customWidth="1"/>
    <col min="13562" max="13563" width="11.140625" style="1" customWidth="1"/>
    <col min="13564" max="13564" width="12.85546875" style="1" customWidth="1"/>
    <col min="13565" max="13566" width="11.140625" style="1" customWidth="1"/>
    <col min="13567" max="13816" width="8.7109375" style="1"/>
    <col min="13817" max="13817" width="18.140625" style="1" customWidth="1"/>
    <col min="13818" max="13819" width="11.140625" style="1" customWidth="1"/>
    <col min="13820" max="13820" width="12.85546875" style="1" customWidth="1"/>
    <col min="13821" max="13822" width="11.140625" style="1" customWidth="1"/>
    <col min="13823" max="14072" width="8.7109375" style="1"/>
    <col min="14073" max="14073" width="18.140625" style="1" customWidth="1"/>
    <col min="14074" max="14075" width="11.140625" style="1" customWidth="1"/>
    <col min="14076" max="14076" width="12.85546875" style="1" customWidth="1"/>
    <col min="14077" max="14078" width="11.140625" style="1" customWidth="1"/>
    <col min="14079" max="14328" width="8.7109375" style="1"/>
    <col min="14329" max="14329" width="18.140625" style="1" customWidth="1"/>
    <col min="14330" max="14331" width="11.140625" style="1" customWidth="1"/>
    <col min="14332" max="14332" width="12.85546875" style="1" customWidth="1"/>
    <col min="14333" max="14334" width="11.140625" style="1" customWidth="1"/>
    <col min="14335" max="14584" width="8.7109375" style="1"/>
    <col min="14585" max="14585" width="18.140625" style="1" customWidth="1"/>
    <col min="14586" max="14587" width="11.140625" style="1" customWidth="1"/>
    <col min="14588" max="14588" width="12.85546875" style="1" customWidth="1"/>
    <col min="14589" max="14590" width="11.140625" style="1" customWidth="1"/>
    <col min="14591" max="14840" width="8.7109375" style="1"/>
    <col min="14841" max="14841" width="18.140625" style="1" customWidth="1"/>
    <col min="14842" max="14843" width="11.140625" style="1" customWidth="1"/>
    <col min="14844" max="14844" width="12.85546875" style="1" customWidth="1"/>
    <col min="14845" max="14846" width="11.140625" style="1" customWidth="1"/>
    <col min="14847" max="15096" width="8.7109375" style="1"/>
    <col min="15097" max="15097" width="18.140625" style="1" customWidth="1"/>
    <col min="15098" max="15099" width="11.140625" style="1" customWidth="1"/>
    <col min="15100" max="15100" width="12.85546875" style="1" customWidth="1"/>
    <col min="15101" max="15102" width="11.140625" style="1" customWidth="1"/>
    <col min="15103" max="15352" width="8.7109375" style="1"/>
    <col min="15353" max="15353" width="18.140625" style="1" customWidth="1"/>
    <col min="15354" max="15355" width="11.140625" style="1" customWidth="1"/>
    <col min="15356" max="15356" width="12.85546875" style="1" customWidth="1"/>
    <col min="15357" max="15358" width="11.140625" style="1" customWidth="1"/>
    <col min="15359" max="15608" width="8.7109375" style="1"/>
    <col min="15609" max="15609" width="18.140625" style="1" customWidth="1"/>
    <col min="15610" max="15611" width="11.140625" style="1" customWidth="1"/>
    <col min="15612" max="15612" width="12.85546875" style="1" customWidth="1"/>
    <col min="15613" max="15614" width="11.140625" style="1" customWidth="1"/>
    <col min="15615" max="15864" width="8.7109375" style="1"/>
    <col min="15865" max="15865" width="18.140625" style="1" customWidth="1"/>
    <col min="15866" max="15867" width="11.140625" style="1" customWidth="1"/>
    <col min="15868" max="15868" width="12.85546875" style="1" customWidth="1"/>
    <col min="15869" max="15870" width="11.140625" style="1" customWidth="1"/>
    <col min="15871" max="16120" width="8.7109375" style="1"/>
    <col min="16121" max="16121" width="18.140625" style="1" customWidth="1"/>
    <col min="16122" max="16123" width="11.140625" style="1" customWidth="1"/>
    <col min="16124" max="16124" width="12.85546875" style="1" customWidth="1"/>
    <col min="16125" max="16126" width="11.140625" style="1" customWidth="1"/>
    <col min="16127" max="16376" width="8.7109375" style="1"/>
    <col min="16377" max="16382" width="9.140625" style="1" customWidth="1"/>
    <col min="16383" max="16384" width="9.140625" style="1"/>
  </cols>
  <sheetData>
    <row r="1" spans="1:7" s="7" customFormat="1" ht="33" customHeight="1">
      <c r="A1" s="114" t="s">
        <v>152</v>
      </c>
      <c r="B1" s="114"/>
      <c r="C1" s="114"/>
      <c r="D1" s="114"/>
      <c r="E1" s="114"/>
      <c r="F1" s="114"/>
      <c r="G1" s="114"/>
    </row>
    <row r="2" spans="1:7" s="6" customFormat="1" ht="33" customHeight="1">
      <c r="A2" s="115" t="s">
        <v>156</v>
      </c>
      <c r="B2" s="115"/>
      <c r="C2" s="115"/>
      <c r="D2" s="115"/>
      <c r="E2" s="115"/>
      <c r="F2" s="115"/>
      <c r="G2" s="115"/>
    </row>
    <row r="3" spans="1:7" s="6" customFormat="1" ht="20.25" customHeight="1">
      <c r="A3" s="108" t="s">
        <v>36</v>
      </c>
      <c r="B3" s="108"/>
      <c r="C3" s="108"/>
      <c r="D3" s="109"/>
      <c r="E3" s="110" t="s">
        <v>35</v>
      </c>
      <c r="F3" s="111"/>
      <c r="G3" s="111"/>
    </row>
    <row r="4" spans="1:7" s="2" customFormat="1" ht="39.950000000000003" customHeight="1">
      <c r="A4" s="116" t="s">
        <v>146</v>
      </c>
      <c r="B4" s="82" t="s">
        <v>34</v>
      </c>
      <c r="C4" s="107" t="s">
        <v>33</v>
      </c>
      <c r="D4" s="107"/>
      <c r="E4" s="83" t="s">
        <v>32</v>
      </c>
      <c r="F4" s="84" t="s">
        <v>31</v>
      </c>
      <c r="G4" s="117" t="s">
        <v>147</v>
      </c>
    </row>
    <row r="5" spans="1:7" s="2" customFormat="1" ht="51.75" customHeight="1">
      <c r="A5" s="116"/>
      <c r="B5" s="85" t="s">
        <v>30</v>
      </c>
      <c r="C5" s="68" t="s">
        <v>29</v>
      </c>
      <c r="D5" s="86" t="s">
        <v>28</v>
      </c>
      <c r="E5" s="68" t="s">
        <v>27</v>
      </c>
      <c r="F5" s="68" t="s">
        <v>26</v>
      </c>
      <c r="G5" s="118"/>
    </row>
    <row r="6" spans="1:7" s="2" customFormat="1" ht="42.95" customHeight="1">
      <c r="A6" s="81" t="s">
        <v>25</v>
      </c>
      <c r="B6" s="11">
        <v>7</v>
      </c>
      <c r="C6" s="11">
        <v>0</v>
      </c>
      <c r="D6" s="11">
        <v>0</v>
      </c>
      <c r="E6" s="11">
        <v>0</v>
      </c>
      <c r="F6" s="11">
        <v>7</v>
      </c>
      <c r="G6" s="81" t="s">
        <v>24</v>
      </c>
    </row>
    <row r="7" spans="1:7" s="2" customFormat="1" ht="42.95" customHeight="1">
      <c r="A7" s="81" t="s">
        <v>23</v>
      </c>
      <c r="B7" s="73">
        <v>0</v>
      </c>
      <c r="C7" s="73">
        <v>1</v>
      </c>
      <c r="D7" s="73">
        <v>1</v>
      </c>
      <c r="E7" s="73">
        <v>0</v>
      </c>
      <c r="F7" s="73">
        <v>2</v>
      </c>
      <c r="G7" s="81" t="s">
        <v>22</v>
      </c>
    </row>
    <row r="8" spans="1:7" s="2" customFormat="1" ht="42.95" customHeight="1">
      <c r="A8" s="81" t="s">
        <v>21</v>
      </c>
      <c r="B8" s="11">
        <v>2014</v>
      </c>
      <c r="C8" s="11">
        <v>145</v>
      </c>
      <c r="D8" s="11">
        <v>110</v>
      </c>
      <c r="E8" s="11">
        <v>0</v>
      </c>
      <c r="F8" s="11">
        <f>B8+C8+D8</f>
        <v>2269</v>
      </c>
      <c r="G8" s="81" t="s">
        <v>20</v>
      </c>
    </row>
    <row r="9" spans="1:7" s="2" customFormat="1" ht="42.95" customHeight="1">
      <c r="A9" s="81" t="s">
        <v>19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81" t="s">
        <v>18</v>
      </c>
    </row>
    <row r="10" spans="1:7" s="2" customFormat="1" ht="42.95" customHeight="1">
      <c r="A10" s="81" t="s">
        <v>17</v>
      </c>
      <c r="B10" s="11">
        <v>3</v>
      </c>
      <c r="C10" s="11">
        <v>3</v>
      </c>
      <c r="D10" s="11">
        <v>3</v>
      </c>
      <c r="E10" s="11">
        <v>0</v>
      </c>
      <c r="F10" s="11">
        <v>9</v>
      </c>
      <c r="G10" s="81" t="s">
        <v>16</v>
      </c>
    </row>
    <row r="11" spans="1:7" s="7" customFormat="1" ht="58.5" customHeight="1">
      <c r="A11" s="119"/>
      <c r="B11" s="120"/>
      <c r="C11" s="120"/>
      <c r="D11" s="120"/>
      <c r="E11" s="120"/>
      <c r="F11" s="120"/>
      <c r="G11" s="120"/>
    </row>
    <row r="12" spans="1:7" s="2" customFormat="1" ht="15.75">
      <c r="A12" s="4"/>
      <c r="B12" s="4"/>
      <c r="C12" s="4"/>
      <c r="D12" s="4"/>
      <c r="E12" s="4"/>
      <c r="F12" s="4"/>
      <c r="G12" s="4"/>
    </row>
    <row r="13" spans="1:7" s="2" customFormat="1" ht="15.75">
      <c r="A13" s="4"/>
      <c r="B13" s="4"/>
      <c r="C13" s="4"/>
      <c r="D13" s="4"/>
      <c r="E13" s="4"/>
      <c r="F13" s="4"/>
      <c r="G13" s="4"/>
    </row>
    <row r="14" spans="1:7" s="2" customFormat="1" ht="15.75">
      <c r="A14" s="4"/>
      <c r="B14" s="4"/>
      <c r="C14" s="4"/>
      <c r="D14" s="4"/>
      <c r="E14" s="4"/>
      <c r="F14" s="4"/>
      <c r="G14" s="4"/>
    </row>
    <row r="15" spans="1:7" s="2" customFormat="1" ht="15.75">
      <c r="A15" s="4"/>
      <c r="B15" s="4"/>
      <c r="C15" s="4"/>
      <c r="D15" s="4"/>
      <c r="E15" s="4"/>
      <c r="F15" s="4"/>
      <c r="G15" s="4"/>
    </row>
    <row r="16" spans="1:7" s="2" customFormat="1" ht="15.75">
      <c r="A16" s="4"/>
      <c r="B16" s="4"/>
      <c r="C16" s="4"/>
      <c r="D16" s="4"/>
      <c r="E16" s="4"/>
      <c r="F16" s="4"/>
      <c r="G16" s="4"/>
    </row>
    <row r="17" spans="1:7" s="2" customFormat="1" ht="15.75">
      <c r="A17" s="4"/>
      <c r="B17" s="4"/>
      <c r="C17" s="4"/>
      <c r="D17" s="4"/>
      <c r="E17" s="4"/>
      <c r="F17" s="4"/>
      <c r="G17" s="4"/>
    </row>
    <row r="18" spans="1:7" s="2" customFormat="1" ht="15.75"/>
    <row r="19" spans="1:7" s="2" customFormat="1" ht="15.75"/>
    <row r="20" spans="1:7" s="2" customFormat="1" ht="15.75"/>
    <row r="21" spans="1:7" s="2" customFormat="1" ht="15.75"/>
    <row r="22" spans="1:7" s="2" customFormat="1" ht="15.75"/>
    <row r="23" spans="1:7" s="2" customFormat="1" ht="15.75"/>
    <row r="24" spans="1:7" s="2" customFormat="1" ht="15.75"/>
    <row r="25" spans="1:7" s="2" customFormat="1" ht="15.75"/>
    <row r="26" spans="1:7" s="2" customFormat="1" ht="15.75"/>
    <row r="27" spans="1:7" s="2" customFormat="1" ht="15.75"/>
    <row r="28" spans="1:7" s="2" customFormat="1" ht="15.75"/>
    <row r="29" spans="1:7" s="2" customFormat="1" ht="15.75"/>
    <row r="30" spans="1:7" s="2" customFormat="1" ht="15.75"/>
    <row r="31" spans="1:7" s="2" customFormat="1" ht="15.75"/>
    <row r="32" spans="1:7" s="2" customFormat="1" ht="15.75"/>
    <row r="33" s="2" customFormat="1" ht="15.75"/>
    <row r="34" s="2" customFormat="1" ht="15.75"/>
  </sheetData>
  <mergeCells count="8">
    <mergeCell ref="A1:G1"/>
    <mergeCell ref="A2:G2"/>
    <mergeCell ref="A4:A5"/>
    <mergeCell ref="G4:G5"/>
    <mergeCell ref="A11:G11"/>
    <mergeCell ref="C4:D4"/>
    <mergeCell ref="A3:D3"/>
    <mergeCell ref="E3:G3"/>
  </mergeCells>
  <printOptions horizontalCentered="1" verticalCentered="1"/>
  <pageMargins left="0.75" right="0.75" top="1" bottom="1" header="0.5" footer="0.5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"/>
  <sheetViews>
    <sheetView showGridLines="0" rightToLeft="1" view="pageBreakPreview" zoomScaleNormal="100" zoomScaleSheetLayoutView="100" workbookViewId="0">
      <selection activeCell="O4" sqref="O4"/>
    </sheetView>
  </sheetViews>
  <sheetFormatPr defaultColWidth="8.7109375" defaultRowHeight="18.75"/>
  <cols>
    <col min="1" max="1" width="29.42578125" style="3" customWidth="1"/>
    <col min="2" max="8" width="13.28515625" style="3" customWidth="1"/>
    <col min="9" max="9" width="33.7109375" style="5" customWidth="1"/>
    <col min="10" max="237" width="8.7109375" style="3"/>
    <col min="238" max="238" width="27" style="3" customWidth="1"/>
    <col min="239" max="245" width="13.28515625" style="3" customWidth="1"/>
    <col min="246" max="493" width="8.7109375" style="3"/>
    <col min="494" max="494" width="27" style="3" customWidth="1"/>
    <col min="495" max="501" width="13.28515625" style="3" customWidth="1"/>
    <col min="502" max="749" width="8.7109375" style="3"/>
    <col min="750" max="750" width="27" style="3" customWidth="1"/>
    <col min="751" max="757" width="13.28515625" style="3" customWidth="1"/>
    <col min="758" max="1005" width="8.7109375" style="3"/>
    <col min="1006" max="1006" width="27" style="3" customWidth="1"/>
    <col min="1007" max="1013" width="13.28515625" style="3" customWidth="1"/>
    <col min="1014" max="1261" width="8.7109375" style="3"/>
    <col min="1262" max="1262" width="27" style="3" customWidth="1"/>
    <col min="1263" max="1269" width="13.28515625" style="3" customWidth="1"/>
    <col min="1270" max="1517" width="8.7109375" style="3"/>
    <col min="1518" max="1518" width="27" style="3" customWidth="1"/>
    <col min="1519" max="1525" width="13.28515625" style="3" customWidth="1"/>
    <col min="1526" max="1773" width="8.7109375" style="3"/>
    <col min="1774" max="1774" width="27" style="3" customWidth="1"/>
    <col min="1775" max="1781" width="13.28515625" style="3" customWidth="1"/>
    <col min="1782" max="2029" width="8.7109375" style="3"/>
    <col min="2030" max="2030" width="27" style="3" customWidth="1"/>
    <col min="2031" max="2037" width="13.28515625" style="3" customWidth="1"/>
    <col min="2038" max="2285" width="8.7109375" style="3"/>
    <col min="2286" max="2286" width="27" style="3" customWidth="1"/>
    <col min="2287" max="2293" width="13.28515625" style="3" customWidth="1"/>
    <col min="2294" max="2541" width="8.7109375" style="3"/>
    <col min="2542" max="2542" width="27" style="3" customWidth="1"/>
    <col min="2543" max="2549" width="13.28515625" style="3" customWidth="1"/>
    <col min="2550" max="2797" width="8.7109375" style="3"/>
    <col min="2798" max="2798" width="27" style="3" customWidth="1"/>
    <col min="2799" max="2805" width="13.28515625" style="3" customWidth="1"/>
    <col min="2806" max="3053" width="8.7109375" style="3"/>
    <col min="3054" max="3054" width="27" style="3" customWidth="1"/>
    <col min="3055" max="3061" width="13.28515625" style="3" customWidth="1"/>
    <col min="3062" max="3309" width="8.7109375" style="3"/>
    <col min="3310" max="3310" width="27" style="3" customWidth="1"/>
    <col min="3311" max="3317" width="13.28515625" style="3" customWidth="1"/>
    <col min="3318" max="3565" width="8.7109375" style="3"/>
    <col min="3566" max="3566" width="27" style="3" customWidth="1"/>
    <col min="3567" max="3573" width="13.28515625" style="3" customWidth="1"/>
    <col min="3574" max="3821" width="8.7109375" style="3"/>
    <col min="3822" max="3822" width="27" style="3" customWidth="1"/>
    <col min="3823" max="3829" width="13.28515625" style="3" customWidth="1"/>
    <col min="3830" max="4077" width="8.7109375" style="3"/>
    <col min="4078" max="4078" width="27" style="3" customWidth="1"/>
    <col min="4079" max="4085" width="13.28515625" style="3" customWidth="1"/>
    <col min="4086" max="4333" width="8.7109375" style="3"/>
    <col min="4334" max="4334" width="27" style="3" customWidth="1"/>
    <col min="4335" max="4341" width="13.28515625" style="3" customWidth="1"/>
    <col min="4342" max="4589" width="8.7109375" style="3"/>
    <col min="4590" max="4590" width="27" style="3" customWidth="1"/>
    <col min="4591" max="4597" width="13.28515625" style="3" customWidth="1"/>
    <col min="4598" max="4845" width="8.7109375" style="3"/>
    <col min="4846" max="4846" width="27" style="3" customWidth="1"/>
    <col min="4847" max="4853" width="13.28515625" style="3" customWidth="1"/>
    <col min="4854" max="5101" width="8.7109375" style="3"/>
    <col min="5102" max="5102" width="27" style="3" customWidth="1"/>
    <col min="5103" max="5109" width="13.28515625" style="3" customWidth="1"/>
    <col min="5110" max="5357" width="8.7109375" style="3"/>
    <col min="5358" max="5358" width="27" style="3" customWidth="1"/>
    <col min="5359" max="5365" width="13.28515625" style="3" customWidth="1"/>
    <col min="5366" max="5613" width="8.7109375" style="3"/>
    <col min="5614" max="5614" width="27" style="3" customWidth="1"/>
    <col min="5615" max="5621" width="13.28515625" style="3" customWidth="1"/>
    <col min="5622" max="5869" width="8.7109375" style="3"/>
    <col min="5870" max="5870" width="27" style="3" customWidth="1"/>
    <col min="5871" max="5877" width="13.28515625" style="3" customWidth="1"/>
    <col min="5878" max="6125" width="8.7109375" style="3"/>
    <col min="6126" max="6126" width="27" style="3" customWidth="1"/>
    <col min="6127" max="6133" width="13.28515625" style="3" customWidth="1"/>
    <col min="6134" max="6381" width="8.7109375" style="3"/>
    <col min="6382" max="6382" width="27" style="3" customWidth="1"/>
    <col min="6383" max="6389" width="13.28515625" style="3" customWidth="1"/>
    <col min="6390" max="6637" width="8.7109375" style="3"/>
    <col min="6638" max="6638" width="27" style="3" customWidth="1"/>
    <col min="6639" max="6645" width="13.28515625" style="3" customWidth="1"/>
    <col min="6646" max="6893" width="8.7109375" style="3"/>
    <col min="6894" max="6894" width="27" style="3" customWidth="1"/>
    <col min="6895" max="6901" width="13.28515625" style="3" customWidth="1"/>
    <col min="6902" max="7149" width="8.7109375" style="3"/>
    <col min="7150" max="7150" width="27" style="3" customWidth="1"/>
    <col min="7151" max="7157" width="13.28515625" style="3" customWidth="1"/>
    <col min="7158" max="7405" width="8.7109375" style="3"/>
    <col min="7406" max="7406" width="27" style="3" customWidth="1"/>
    <col min="7407" max="7413" width="13.28515625" style="3" customWidth="1"/>
    <col min="7414" max="7661" width="8.7109375" style="3"/>
    <col min="7662" max="7662" width="27" style="3" customWidth="1"/>
    <col min="7663" max="7669" width="13.28515625" style="3" customWidth="1"/>
    <col min="7670" max="7917" width="8.7109375" style="3"/>
    <col min="7918" max="7918" width="27" style="3" customWidth="1"/>
    <col min="7919" max="7925" width="13.28515625" style="3" customWidth="1"/>
    <col min="7926" max="8173" width="8.7109375" style="3"/>
    <col min="8174" max="8174" width="27" style="3" customWidth="1"/>
    <col min="8175" max="8181" width="13.28515625" style="3" customWidth="1"/>
    <col min="8182" max="8429" width="8.7109375" style="3"/>
    <col min="8430" max="8430" width="27" style="3" customWidth="1"/>
    <col min="8431" max="8437" width="13.28515625" style="3" customWidth="1"/>
    <col min="8438" max="8685" width="8.7109375" style="3"/>
    <col min="8686" max="8686" width="27" style="3" customWidth="1"/>
    <col min="8687" max="8693" width="13.28515625" style="3" customWidth="1"/>
    <col min="8694" max="8941" width="8.7109375" style="3"/>
    <col min="8942" max="8942" width="27" style="3" customWidth="1"/>
    <col min="8943" max="8949" width="13.28515625" style="3" customWidth="1"/>
    <col min="8950" max="9197" width="8.7109375" style="3"/>
    <col min="9198" max="9198" width="27" style="3" customWidth="1"/>
    <col min="9199" max="9205" width="13.28515625" style="3" customWidth="1"/>
    <col min="9206" max="9453" width="8.7109375" style="3"/>
    <col min="9454" max="9454" width="27" style="3" customWidth="1"/>
    <col min="9455" max="9461" width="13.28515625" style="3" customWidth="1"/>
    <col min="9462" max="9709" width="8.7109375" style="3"/>
    <col min="9710" max="9710" width="27" style="3" customWidth="1"/>
    <col min="9711" max="9717" width="13.28515625" style="3" customWidth="1"/>
    <col min="9718" max="9965" width="8.7109375" style="3"/>
    <col min="9966" max="9966" width="27" style="3" customWidth="1"/>
    <col min="9967" max="9973" width="13.28515625" style="3" customWidth="1"/>
    <col min="9974" max="10221" width="8.7109375" style="3"/>
    <col min="10222" max="10222" width="27" style="3" customWidth="1"/>
    <col min="10223" max="10229" width="13.28515625" style="3" customWidth="1"/>
    <col min="10230" max="10477" width="8.7109375" style="3"/>
    <col min="10478" max="10478" width="27" style="3" customWidth="1"/>
    <col min="10479" max="10485" width="13.28515625" style="3" customWidth="1"/>
    <col min="10486" max="10733" width="8.7109375" style="3"/>
    <col min="10734" max="10734" width="27" style="3" customWidth="1"/>
    <col min="10735" max="10741" width="13.28515625" style="3" customWidth="1"/>
    <col min="10742" max="10989" width="8.7109375" style="3"/>
    <col min="10990" max="10990" width="27" style="3" customWidth="1"/>
    <col min="10991" max="10997" width="13.28515625" style="3" customWidth="1"/>
    <col min="10998" max="11245" width="8.7109375" style="3"/>
    <col min="11246" max="11246" width="27" style="3" customWidth="1"/>
    <col min="11247" max="11253" width="13.28515625" style="3" customWidth="1"/>
    <col min="11254" max="11501" width="8.7109375" style="3"/>
    <col min="11502" max="11502" width="27" style="3" customWidth="1"/>
    <col min="11503" max="11509" width="13.28515625" style="3" customWidth="1"/>
    <col min="11510" max="11757" width="8.7109375" style="3"/>
    <col min="11758" max="11758" width="27" style="3" customWidth="1"/>
    <col min="11759" max="11765" width="13.28515625" style="3" customWidth="1"/>
    <col min="11766" max="12013" width="8.7109375" style="3"/>
    <col min="12014" max="12014" width="27" style="3" customWidth="1"/>
    <col min="12015" max="12021" width="13.28515625" style="3" customWidth="1"/>
    <col min="12022" max="12269" width="8.7109375" style="3"/>
    <col min="12270" max="12270" width="27" style="3" customWidth="1"/>
    <col min="12271" max="12277" width="13.28515625" style="3" customWidth="1"/>
    <col min="12278" max="12525" width="8.7109375" style="3"/>
    <col min="12526" max="12526" width="27" style="3" customWidth="1"/>
    <col min="12527" max="12533" width="13.28515625" style="3" customWidth="1"/>
    <col min="12534" max="12781" width="8.7109375" style="3"/>
    <col min="12782" max="12782" width="27" style="3" customWidth="1"/>
    <col min="12783" max="12789" width="13.28515625" style="3" customWidth="1"/>
    <col min="12790" max="13037" width="8.7109375" style="3"/>
    <col min="13038" max="13038" width="27" style="3" customWidth="1"/>
    <col min="13039" max="13045" width="13.28515625" style="3" customWidth="1"/>
    <col min="13046" max="13293" width="8.7109375" style="3"/>
    <col min="13294" max="13294" width="27" style="3" customWidth="1"/>
    <col min="13295" max="13301" width="13.28515625" style="3" customWidth="1"/>
    <col min="13302" max="13549" width="8.7109375" style="3"/>
    <col min="13550" max="13550" width="27" style="3" customWidth="1"/>
    <col min="13551" max="13557" width="13.28515625" style="3" customWidth="1"/>
    <col min="13558" max="13805" width="8.7109375" style="3"/>
    <col min="13806" max="13806" width="27" style="3" customWidth="1"/>
    <col min="13807" max="13813" width="13.28515625" style="3" customWidth="1"/>
    <col min="13814" max="14061" width="8.7109375" style="3"/>
    <col min="14062" max="14062" width="27" style="3" customWidth="1"/>
    <col min="14063" max="14069" width="13.28515625" style="3" customWidth="1"/>
    <col min="14070" max="14317" width="8.7109375" style="3"/>
    <col min="14318" max="14318" width="27" style="3" customWidth="1"/>
    <col min="14319" max="14325" width="13.28515625" style="3" customWidth="1"/>
    <col min="14326" max="14573" width="8.7109375" style="3"/>
    <col min="14574" max="14574" width="27" style="3" customWidth="1"/>
    <col min="14575" max="14581" width="13.28515625" style="3" customWidth="1"/>
    <col min="14582" max="14829" width="8.7109375" style="3"/>
    <col min="14830" max="14830" width="27" style="3" customWidth="1"/>
    <col min="14831" max="14837" width="13.28515625" style="3" customWidth="1"/>
    <col min="14838" max="15085" width="8.7109375" style="3"/>
    <col min="15086" max="15086" width="27" style="3" customWidth="1"/>
    <col min="15087" max="15093" width="13.28515625" style="3" customWidth="1"/>
    <col min="15094" max="15341" width="8.7109375" style="3"/>
    <col min="15342" max="15342" width="27" style="3" customWidth="1"/>
    <col min="15343" max="15349" width="13.28515625" style="3" customWidth="1"/>
    <col min="15350" max="15597" width="8.7109375" style="3"/>
    <col min="15598" max="15598" width="27" style="3" customWidth="1"/>
    <col min="15599" max="15605" width="13.28515625" style="3" customWidth="1"/>
    <col min="15606" max="15853" width="8.7109375" style="3"/>
    <col min="15854" max="15854" width="27" style="3" customWidth="1"/>
    <col min="15855" max="15861" width="13.28515625" style="3" customWidth="1"/>
    <col min="15862" max="16109" width="8.7109375" style="3"/>
    <col min="16110" max="16110" width="27" style="3" customWidth="1"/>
    <col min="16111" max="16117" width="13.28515625" style="3" customWidth="1"/>
    <col min="16118" max="16384" width="8.7109375" style="3"/>
  </cols>
  <sheetData>
    <row r="1" spans="1:9" s="7" customFormat="1" ht="33" customHeight="1">
      <c r="A1" s="114" t="s">
        <v>153</v>
      </c>
      <c r="B1" s="114"/>
      <c r="C1" s="114"/>
      <c r="D1" s="114"/>
      <c r="E1" s="114"/>
      <c r="F1" s="114"/>
      <c r="G1" s="114"/>
      <c r="H1" s="114"/>
      <c r="I1" s="114"/>
    </row>
    <row r="2" spans="1:9" s="6" customFormat="1" ht="33" customHeight="1">
      <c r="A2" s="115" t="s">
        <v>157</v>
      </c>
      <c r="B2" s="115"/>
      <c r="C2" s="115"/>
      <c r="D2" s="115"/>
      <c r="E2" s="115"/>
      <c r="F2" s="115"/>
      <c r="G2" s="115"/>
      <c r="H2" s="115"/>
      <c r="I2" s="115"/>
    </row>
    <row r="3" spans="1:9" s="6" customFormat="1" ht="18.75" customHeight="1">
      <c r="A3" s="127" t="s">
        <v>64</v>
      </c>
      <c r="B3" s="127"/>
      <c r="C3" s="127"/>
      <c r="D3" s="127"/>
      <c r="E3" s="128"/>
      <c r="F3" s="121" t="s">
        <v>63</v>
      </c>
      <c r="G3" s="122"/>
      <c r="H3" s="122"/>
      <c r="I3" s="122"/>
    </row>
    <row r="4" spans="1:9" ht="43.5" customHeight="1">
      <c r="A4" s="123" t="s">
        <v>62</v>
      </c>
      <c r="B4" s="125" t="s">
        <v>61</v>
      </c>
      <c r="C4" s="126"/>
      <c r="D4" s="126"/>
      <c r="E4" s="107" t="s">
        <v>60</v>
      </c>
      <c r="F4" s="107"/>
      <c r="G4" s="107"/>
      <c r="H4" s="84" t="s">
        <v>37</v>
      </c>
      <c r="I4" s="123" t="s">
        <v>59</v>
      </c>
    </row>
    <row r="5" spans="1:9" ht="48" customHeight="1">
      <c r="A5" s="124"/>
      <c r="B5" s="69" t="s">
        <v>58</v>
      </c>
      <c r="C5" s="69" t="s">
        <v>57</v>
      </c>
      <c r="D5" s="69" t="s">
        <v>56</v>
      </c>
      <c r="E5" s="69" t="s">
        <v>58</v>
      </c>
      <c r="F5" s="69" t="s">
        <v>57</v>
      </c>
      <c r="G5" s="69" t="s">
        <v>56</v>
      </c>
      <c r="H5" s="68" t="s">
        <v>26</v>
      </c>
      <c r="I5" s="124"/>
    </row>
    <row r="6" spans="1:9" ht="33" customHeight="1">
      <c r="A6" s="93" t="s">
        <v>55</v>
      </c>
      <c r="B6" s="74">
        <v>2</v>
      </c>
      <c r="C6" s="74">
        <v>0</v>
      </c>
      <c r="D6" s="74">
        <f>SUM(B6:C6)</f>
        <v>2</v>
      </c>
      <c r="E6" s="74">
        <v>2</v>
      </c>
      <c r="F6" s="74">
        <v>0</v>
      </c>
      <c r="G6" s="74">
        <f>SUM(E6:F6)</f>
        <v>2</v>
      </c>
      <c r="H6" s="74">
        <f>SUM(G6,D6)</f>
        <v>4</v>
      </c>
      <c r="I6" s="94" t="s">
        <v>54</v>
      </c>
    </row>
    <row r="7" spans="1:9" ht="33" customHeight="1">
      <c r="A7" s="93" t="s">
        <v>53</v>
      </c>
      <c r="B7" s="76">
        <v>27</v>
      </c>
      <c r="C7" s="76">
        <v>4</v>
      </c>
      <c r="D7" s="76">
        <f t="shared" ref="D7:D14" si="0">SUM(B7:C7)</f>
        <v>31</v>
      </c>
      <c r="E7" s="76">
        <v>14</v>
      </c>
      <c r="F7" s="76">
        <v>0</v>
      </c>
      <c r="G7" s="76">
        <f t="shared" ref="G7:G14" si="1">SUM(E7:F7)</f>
        <v>14</v>
      </c>
      <c r="H7" s="76">
        <f t="shared" ref="H7:H14" si="2">SUM(G7,D7)</f>
        <v>45</v>
      </c>
      <c r="I7" s="94" t="s">
        <v>52</v>
      </c>
    </row>
    <row r="8" spans="1:9" ht="33" customHeight="1">
      <c r="A8" s="93" t="s">
        <v>51</v>
      </c>
      <c r="B8" s="74">
        <v>77</v>
      </c>
      <c r="C8" s="74">
        <v>8</v>
      </c>
      <c r="D8" s="74">
        <f t="shared" si="0"/>
        <v>85</v>
      </c>
      <c r="E8" s="74">
        <v>29</v>
      </c>
      <c r="F8" s="74">
        <v>6</v>
      </c>
      <c r="G8" s="74">
        <f t="shared" si="1"/>
        <v>35</v>
      </c>
      <c r="H8" s="74">
        <f t="shared" si="2"/>
        <v>120</v>
      </c>
      <c r="I8" s="94" t="s">
        <v>50</v>
      </c>
    </row>
    <row r="9" spans="1:9" ht="33" customHeight="1">
      <c r="A9" s="93" t="s">
        <v>49</v>
      </c>
      <c r="B9" s="76">
        <v>13</v>
      </c>
      <c r="C9" s="76">
        <v>5</v>
      </c>
      <c r="D9" s="76">
        <f t="shared" si="0"/>
        <v>18</v>
      </c>
      <c r="E9" s="76">
        <v>0</v>
      </c>
      <c r="F9" s="76">
        <v>0</v>
      </c>
      <c r="G9" s="76">
        <f t="shared" si="1"/>
        <v>0</v>
      </c>
      <c r="H9" s="76">
        <f t="shared" si="2"/>
        <v>18</v>
      </c>
      <c r="I9" s="94" t="s">
        <v>48</v>
      </c>
    </row>
    <row r="10" spans="1:9" ht="33" customHeight="1">
      <c r="A10" s="93" t="s">
        <v>47</v>
      </c>
      <c r="B10" s="74">
        <v>83</v>
      </c>
      <c r="C10" s="74">
        <v>56</v>
      </c>
      <c r="D10" s="74">
        <f t="shared" si="0"/>
        <v>139</v>
      </c>
      <c r="E10" s="74">
        <v>3</v>
      </c>
      <c r="F10" s="74">
        <v>10</v>
      </c>
      <c r="G10" s="74">
        <f t="shared" si="1"/>
        <v>13</v>
      </c>
      <c r="H10" s="74">
        <f t="shared" si="2"/>
        <v>152</v>
      </c>
      <c r="I10" s="94" t="s">
        <v>46</v>
      </c>
    </row>
    <row r="11" spans="1:9" ht="33" customHeight="1">
      <c r="A11" s="93" t="s">
        <v>45</v>
      </c>
      <c r="B11" s="76">
        <v>438</v>
      </c>
      <c r="C11" s="76">
        <v>46</v>
      </c>
      <c r="D11" s="76">
        <f t="shared" si="0"/>
        <v>484</v>
      </c>
      <c r="E11" s="76">
        <v>5</v>
      </c>
      <c r="F11" s="76">
        <v>8</v>
      </c>
      <c r="G11" s="76">
        <f t="shared" si="1"/>
        <v>13</v>
      </c>
      <c r="H11" s="76">
        <f t="shared" si="2"/>
        <v>497</v>
      </c>
      <c r="I11" s="94" t="s">
        <v>44</v>
      </c>
    </row>
    <row r="12" spans="1:9" ht="33" customHeight="1">
      <c r="A12" s="93" t="s">
        <v>43</v>
      </c>
      <c r="B12" s="74">
        <v>93</v>
      </c>
      <c r="C12" s="74">
        <v>3</v>
      </c>
      <c r="D12" s="74">
        <f t="shared" si="0"/>
        <v>96</v>
      </c>
      <c r="E12" s="74">
        <v>0</v>
      </c>
      <c r="F12" s="74">
        <v>0</v>
      </c>
      <c r="G12" s="74">
        <f t="shared" si="1"/>
        <v>0</v>
      </c>
      <c r="H12" s="74">
        <f t="shared" si="2"/>
        <v>96</v>
      </c>
      <c r="I12" s="94" t="s">
        <v>42</v>
      </c>
    </row>
    <row r="13" spans="1:9" ht="33" customHeight="1">
      <c r="A13" s="93" t="s">
        <v>41</v>
      </c>
      <c r="B13" s="76">
        <v>7</v>
      </c>
      <c r="C13" s="76">
        <v>0</v>
      </c>
      <c r="D13" s="76">
        <f t="shared" si="0"/>
        <v>7</v>
      </c>
      <c r="E13" s="76">
        <v>0</v>
      </c>
      <c r="F13" s="76">
        <v>0</v>
      </c>
      <c r="G13" s="76">
        <f t="shared" si="1"/>
        <v>0</v>
      </c>
      <c r="H13" s="76">
        <f t="shared" si="2"/>
        <v>7</v>
      </c>
      <c r="I13" s="94" t="s">
        <v>40</v>
      </c>
    </row>
    <row r="14" spans="1:9" ht="33" customHeight="1">
      <c r="A14" s="93" t="s">
        <v>39</v>
      </c>
      <c r="B14" s="74">
        <v>36</v>
      </c>
      <c r="C14" s="74">
        <v>0</v>
      </c>
      <c r="D14" s="74">
        <f t="shared" si="0"/>
        <v>36</v>
      </c>
      <c r="E14" s="74">
        <v>0</v>
      </c>
      <c r="F14" s="74">
        <v>0</v>
      </c>
      <c r="G14" s="74">
        <f t="shared" si="1"/>
        <v>0</v>
      </c>
      <c r="H14" s="74">
        <f t="shared" si="2"/>
        <v>36</v>
      </c>
      <c r="I14" s="94" t="s">
        <v>38</v>
      </c>
    </row>
    <row r="15" spans="1:9" ht="33" customHeight="1">
      <c r="A15" s="88" t="s">
        <v>37</v>
      </c>
      <c r="B15" s="89">
        <f>SUM(B6:B14)</f>
        <v>776</v>
      </c>
      <c r="C15" s="89">
        <f>SUM(C6:C14)</f>
        <v>122</v>
      </c>
      <c r="D15" s="89">
        <f>SUM(B15:C15)</f>
        <v>898</v>
      </c>
      <c r="E15" s="89">
        <f>SUM(E6:E14)</f>
        <v>53</v>
      </c>
      <c r="F15" s="89">
        <f>SUM(F6:F14)</f>
        <v>24</v>
      </c>
      <c r="G15" s="89">
        <f>SUM(E15:F15)</f>
        <v>77</v>
      </c>
      <c r="H15" s="71">
        <f>SUM(G15,D15)</f>
        <v>975</v>
      </c>
      <c r="I15" s="88" t="s">
        <v>26</v>
      </c>
    </row>
  </sheetData>
  <mergeCells count="8">
    <mergeCell ref="F3:I3"/>
    <mergeCell ref="A1:I1"/>
    <mergeCell ref="A2:I2"/>
    <mergeCell ref="A4:A5"/>
    <mergeCell ref="I4:I5"/>
    <mergeCell ref="B4:D4"/>
    <mergeCell ref="E4:G4"/>
    <mergeCell ref="A3:E3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2"/>
  <sheetViews>
    <sheetView showGridLines="0" rightToLeft="1" zoomScaleNormal="100" zoomScaleSheetLayoutView="90" workbookViewId="0">
      <selection activeCell="I7" sqref="I7"/>
    </sheetView>
  </sheetViews>
  <sheetFormatPr defaultColWidth="9.140625" defaultRowHeight="33" customHeight="1"/>
  <cols>
    <col min="1" max="1" width="25.7109375" style="7" customWidth="1"/>
    <col min="2" max="4" width="21.7109375" style="7" customWidth="1"/>
    <col min="5" max="5" width="25.7109375" style="7" customWidth="1"/>
    <col min="6" max="234" width="9.140625" style="7"/>
    <col min="235" max="235" width="28.140625" style="7" customWidth="1"/>
    <col min="236" max="490" width="9.140625" style="7"/>
    <col min="491" max="491" width="28.140625" style="7" customWidth="1"/>
    <col min="492" max="746" width="9.140625" style="7"/>
    <col min="747" max="747" width="28.140625" style="7" customWidth="1"/>
    <col min="748" max="1002" width="9.140625" style="7"/>
    <col min="1003" max="1003" width="28.140625" style="7" customWidth="1"/>
    <col min="1004" max="1258" width="9.140625" style="7"/>
    <col min="1259" max="1259" width="28.140625" style="7" customWidth="1"/>
    <col min="1260" max="1514" width="9.140625" style="7"/>
    <col min="1515" max="1515" width="28.140625" style="7" customWidth="1"/>
    <col min="1516" max="1770" width="9.140625" style="7"/>
    <col min="1771" max="1771" width="28.140625" style="7" customWidth="1"/>
    <col min="1772" max="2026" width="9.140625" style="7"/>
    <col min="2027" max="2027" width="28.140625" style="7" customWidth="1"/>
    <col min="2028" max="2282" width="9.140625" style="7"/>
    <col min="2283" max="2283" width="28.140625" style="7" customWidth="1"/>
    <col min="2284" max="2538" width="9.140625" style="7"/>
    <col min="2539" max="2539" width="28.140625" style="7" customWidth="1"/>
    <col min="2540" max="2794" width="9.140625" style="7"/>
    <col min="2795" max="2795" width="28.140625" style="7" customWidth="1"/>
    <col min="2796" max="3050" width="9.140625" style="7"/>
    <col min="3051" max="3051" width="28.140625" style="7" customWidth="1"/>
    <col min="3052" max="3306" width="9.140625" style="7"/>
    <col min="3307" max="3307" width="28.140625" style="7" customWidth="1"/>
    <col min="3308" max="3562" width="9.140625" style="7"/>
    <col min="3563" max="3563" width="28.140625" style="7" customWidth="1"/>
    <col min="3564" max="3818" width="9.140625" style="7"/>
    <col min="3819" max="3819" width="28.140625" style="7" customWidth="1"/>
    <col min="3820" max="4074" width="9.140625" style="7"/>
    <col min="4075" max="4075" width="28.140625" style="7" customWidth="1"/>
    <col min="4076" max="4330" width="9.140625" style="7"/>
    <col min="4331" max="4331" width="28.140625" style="7" customWidth="1"/>
    <col min="4332" max="4586" width="9.140625" style="7"/>
    <col min="4587" max="4587" width="28.140625" style="7" customWidth="1"/>
    <col min="4588" max="4842" width="9.140625" style="7"/>
    <col min="4843" max="4843" width="28.140625" style="7" customWidth="1"/>
    <col min="4844" max="5098" width="9.140625" style="7"/>
    <col min="5099" max="5099" width="28.140625" style="7" customWidth="1"/>
    <col min="5100" max="5354" width="9.140625" style="7"/>
    <col min="5355" max="5355" width="28.140625" style="7" customWidth="1"/>
    <col min="5356" max="5610" width="9.140625" style="7"/>
    <col min="5611" max="5611" width="28.140625" style="7" customWidth="1"/>
    <col min="5612" max="5866" width="9.140625" style="7"/>
    <col min="5867" max="5867" width="28.140625" style="7" customWidth="1"/>
    <col min="5868" max="6122" width="9.140625" style="7"/>
    <col min="6123" max="6123" width="28.140625" style="7" customWidth="1"/>
    <col min="6124" max="6378" width="9.140625" style="7"/>
    <col min="6379" max="6379" width="28.140625" style="7" customWidth="1"/>
    <col min="6380" max="6634" width="9.140625" style="7"/>
    <col min="6635" max="6635" width="28.140625" style="7" customWidth="1"/>
    <col min="6636" max="6890" width="9.140625" style="7"/>
    <col min="6891" max="6891" width="28.140625" style="7" customWidth="1"/>
    <col min="6892" max="7146" width="9.140625" style="7"/>
    <col min="7147" max="7147" width="28.140625" style="7" customWidth="1"/>
    <col min="7148" max="7402" width="9.140625" style="7"/>
    <col min="7403" max="7403" width="28.140625" style="7" customWidth="1"/>
    <col min="7404" max="7658" width="9.140625" style="7"/>
    <col min="7659" max="7659" width="28.140625" style="7" customWidth="1"/>
    <col min="7660" max="7914" width="9.140625" style="7"/>
    <col min="7915" max="7915" width="28.140625" style="7" customWidth="1"/>
    <col min="7916" max="8170" width="9.140625" style="7"/>
    <col min="8171" max="8171" width="28.140625" style="7" customWidth="1"/>
    <col min="8172" max="8426" width="9.140625" style="7"/>
    <col min="8427" max="8427" width="28.140625" style="7" customWidth="1"/>
    <col min="8428" max="8682" width="9.140625" style="7"/>
    <col min="8683" max="8683" width="28.140625" style="7" customWidth="1"/>
    <col min="8684" max="8938" width="9.140625" style="7"/>
    <col min="8939" max="8939" width="28.140625" style="7" customWidth="1"/>
    <col min="8940" max="9194" width="9.140625" style="7"/>
    <col min="9195" max="9195" width="28.140625" style="7" customWidth="1"/>
    <col min="9196" max="9450" width="9.140625" style="7"/>
    <col min="9451" max="9451" width="28.140625" style="7" customWidth="1"/>
    <col min="9452" max="9706" width="9.140625" style="7"/>
    <col min="9707" max="9707" width="28.140625" style="7" customWidth="1"/>
    <col min="9708" max="9962" width="9.140625" style="7"/>
    <col min="9963" max="9963" width="28.140625" style="7" customWidth="1"/>
    <col min="9964" max="10218" width="9.140625" style="7"/>
    <col min="10219" max="10219" width="28.140625" style="7" customWidth="1"/>
    <col min="10220" max="10474" width="9.140625" style="7"/>
    <col min="10475" max="10475" width="28.140625" style="7" customWidth="1"/>
    <col min="10476" max="10730" width="9.140625" style="7"/>
    <col min="10731" max="10731" width="28.140625" style="7" customWidth="1"/>
    <col min="10732" max="10986" width="9.140625" style="7"/>
    <col min="10987" max="10987" width="28.140625" style="7" customWidth="1"/>
    <col min="10988" max="11242" width="9.140625" style="7"/>
    <col min="11243" max="11243" width="28.140625" style="7" customWidth="1"/>
    <col min="11244" max="11498" width="9.140625" style="7"/>
    <col min="11499" max="11499" width="28.140625" style="7" customWidth="1"/>
    <col min="11500" max="11754" width="9.140625" style="7"/>
    <col min="11755" max="11755" width="28.140625" style="7" customWidth="1"/>
    <col min="11756" max="12010" width="9.140625" style="7"/>
    <col min="12011" max="12011" width="28.140625" style="7" customWidth="1"/>
    <col min="12012" max="12266" width="9.140625" style="7"/>
    <col min="12267" max="12267" width="28.140625" style="7" customWidth="1"/>
    <col min="12268" max="12522" width="9.140625" style="7"/>
    <col min="12523" max="12523" width="28.140625" style="7" customWidth="1"/>
    <col min="12524" max="12778" width="9.140625" style="7"/>
    <col min="12779" max="12779" width="28.140625" style="7" customWidth="1"/>
    <col min="12780" max="13034" width="9.140625" style="7"/>
    <col min="13035" max="13035" width="28.140625" style="7" customWidth="1"/>
    <col min="13036" max="13290" width="9.140625" style="7"/>
    <col min="13291" max="13291" width="28.140625" style="7" customWidth="1"/>
    <col min="13292" max="13546" width="9.140625" style="7"/>
    <col min="13547" max="13547" width="28.140625" style="7" customWidth="1"/>
    <col min="13548" max="13802" width="9.140625" style="7"/>
    <col min="13803" max="13803" width="28.140625" style="7" customWidth="1"/>
    <col min="13804" max="14058" width="9.140625" style="7"/>
    <col min="14059" max="14059" width="28.140625" style="7" customWidth="1"/>
    <col min="14060" max="14314" width="9.140625" style="7"/>
    <col min="14315" max="14315" width="28.140625" style="7" customWidth="1"/>
    <col min="14316" max="14570" width="9.140625" style="7"/>
    <col min="14571" max="14571" width="28.140625" style="7" customWidth="1"/>
    <col min="14572" max="14826" width="9.140625" style="7"/>
    <col min="14827" max="14827" width="28.140625" style="7" customWidth="1"/>
    <col min="14828" max="15082" width="9.140625" style="7"/>
    <col min="15083" max="15083" width="28.140625" style="7" customWidth="1"/>
    <col min="15084" max="15338" width="9.140625" style="7"/>
    <col min="15339" max="15339" width="28.140625" style="7" customWidth="1"/>
    <col min="15340" max="15594" width="9.140625" style="7"/>
    <col min="15595" max="15595" width="28.140625" style="7" customWidth="1"/>
    <col min="15596" max="15850" width="9.140625" style="7"/>
    <col min="15851" max="15851" width="28.140625" style="7" customWidth="1"/>
    <col min="15852" max="16106" width="9.140625" style="7"/>
    <col min="16107" max="16107" width="28.140625" style="7" customWidth="1"/>
    <col min="16108" max="16384" width="9.140625" style="7"/>
  </cols>
  <sheetData>
    <row r="1" spans="1:5" ht="33" customHeight="1">
      <c r="A1" s="135" t="s">
        <v>154</v>
      </c>
      <c r="B1" s="136"/>
      <c r="C1" s="136"/>
      <c r="D1" s="136"/>
      <c r="E1" s="136"/>
    </row>
    <row r="2" spans="1:5" s="6" customFormat="1" ht="33" customHeight="1">
      <c r="A2" s="137" t="s">
        <v>158</v>
      </c>
      <c r="B2" s="138"/>
      <c r="C2" s="138"/>
      <c r="D2" s="138"/>
      <c r="E2" s="138"/>
    </row>
    <row r="3" spans="1:5" s="6" customFormat="1" ht="18.75" customHeight="1">
      <c r="A3" s="108" t="s">
        <v>80</v>
      </c>
      <c r="B3" s="108"/>
      <c r="C3" s="109"/>
      <c r="D3" s="142" t="s">
        <v>79</v>
      </c>
      <c r="E3" s="142"/>
    </row>
    <row r="4" spans="1:5" ht="45" customHeight="1">
      <c r="A4" s="139" t="s">
        <v>78</v>
      </c>
      <c r="B4" s="90" t="s">
        <v>77</v>
      </c>
      <c r="C4" s="90" t="s">
        <v>76</v>
      </c>
      <c r="D4" s="90" t="s">
        <v>75</v>
      </c>
      <c r="E4" s="139" t="s">
        <v>151</v>
      </c>
    </row>
    <row r="5" spans="1:5" ht="45" customHeight="1">
      <c r="A5" s="124"/>
      <c r="B5" s="91" t="s">
        <v>74</v>
      </c>
      <c r="C5" s="91" t="s">
        <v>148</v>
      </c>
      <c r="D5" s="91" t="s">
        <v>149</v>
      </c>
      <c r="E5" s="124"/>
    </row>
    <row r="6" spans="1:5" ht="45" customHeight="1">
      <c r="A6" s="81" t="s">
        <v>73</v>
      </c>
      <c r="B6" s="11">
        <v>0</v>
      </c>
      <c r="C6" s="11">
        <v>0</v>
      </c>
      <c r="D6" s="11">
        <v>0</v>
      </c>
      <c r="E6" s="81" t="s">
        <v>72</v>
      </c>
    </row>
    <row r="7" spans="1:5" ht="45" customHeight="1">
      <c r="A7" s="81" t="s">
        <v>71</v>
      </c>
      <c r="B7" s="73">
        <v>0</v>
      </c>
      <c r="C7" s="73">
        <v>0</v>
      </c>
      <c r="D7" s="73">
        <v>0</v>
      </c>
      <c r="E7" s="81" t="s">
        <v>70</v>
      </c>
    </row>
    <row r="8" spans="1:5" ht="45" customHeight="1">
      <c r="A8" s="81" t="s">
        <v>69</v>
      </c>
      <c r="B8" s="11">
        <v>0</v>
      </c>
      <c r="C8" s="11">
        <v>0</v>
      </c>
      <c r="D8" s="11">
        <v>0</v>
      </c>
      <c r="E8" s="81" t="s">
        <v>68</v>
      </c>
    </row>
    <row r="9" spans="1:5" ht="45" customHeight="1">
      <c r="A9" s="88" t="s">
        <v>67</v>
      </c>
      <c r="B9" s="87">
        <f>SUM(B6:B8)</f>
        <v>0</v>
      </c>
      <c r="C9" s="87">
        <f>SUM(C6:C8)</f>
        <v>0</v>
      </c>
      <c r="D9" s="87">
        <f>SUM(D6:D8)</f>
        <v>0</v>
      </c>
      <c r="E9" s="88" t="s">
        <v>26</v>
      </c>
    </row>
    <row r="10" spans="1:5" ht="20.25" customHeight="1">
      <c r="A10" s="129" t="s">
        <v>66</v>
      </c>
      <c r="B10" s="130"/>
      <c r="C10" s="131" t="s">
        <v>65</v>
      </c>
      <c r="D10" s="131"/>
      <c r="E10" s="132"/>
    </row>
    <row r="11" spans="1:5" ht="19.5" customHeight="1">
      <c r="A11" s="133" t="s">
        <v>143</v>
      </c>
      <c r="B11" s="134"/>
      <c r="C11" s="140" t="s">
        <v>159</v>
      </c>
      <c r="D11" s="140"/>
      <c r="E11" s="141"/>
    </row>
    <row r="31" ht="15"/>
    <row r="32" ht="15"/>
  </sheetData>
  <mergeCells count="10">
    <mergeCell ref="A10:B10"/>
    <mergeCell ref="C10:E10"/>
    <mergeCell ref="A11:B11"/>
    <mergeCell ref="A1:E1"/>
    <mergeCell ref="A2:E2"/>
    <mergeCell ref="A4:A5"/>
    <mergeCell ref="E4:E5"/>
    <mergeCell ref="A3:C3"/>
    <mergeCell ref="C11:E11"/>
    <mergeCell ref="D3:E3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zoomScaleNormal="100" zoomScaleSheetLayoutView="5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97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187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95</v>
      </c>
      <c r="B3" s="108"/>
      <c r="C3" s="108"/>
      <c r="D3" s="109"/>
      <c r="E3" s="142" t="s">
        <v>94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106822</v>
      </c>
      <c r="C5" s="74">
        <v>120305</v>
      </c>
      <c r="D5" s="74">
        <v>100172</v>
      </c>
      <c r="E5" s="74">
        <v>104370</v>
      </c>
      <c r="F5" s="74">
        <v>0</v>
      </c>
      <c r="G5" s="74">
        <v>60</v>
      </c>
      <c r="H5" s="81" t="s">
        <v>183</v>
      </c>
    </row>
    <row r="6" spans="1:17" s="7" customFormat="1" ht="45" customHeight="1">
      <c r="A6" s="81" t="s">
        <v>87</v>
      </c>
      <c r="B6" s="11">
        <v>195712</v>
      </c>
      <c r="C6" s="76">
        <v>138986</v>
      </c>
      <c r="D6" s="76">
        <v>252137</v>
      </c>
      <c r="E6" s="76">
        <v>212415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204759</v>
      </c>
      <c r="C7" s="74">
        <v>112786</v>
      </c>
      <c r="D7" s="74">
        <v>170677</v>
      </c>
      <c r="E7" s="74">
        <v>150491</v>
      </c>
      <c r="F7" s="74">
        <v>0</v>
      </c>
      <c r="G7" s="74">
        <v>817</v>
      </c>
      <c r="H7" s="81" t="s">
        <v>84</v>
      </c>
    </row>
    <row r="8" spans="1:17" s="7" customFormat="1" ht="45" customHeight="1">
      <c r="A8" s="81" t="s">
        <v>83</v>
      </c>
      <c r="B8" s="11">
        <v>38276</v>
      </c>
      <c r="C8" s="76">
        <v>41161</v>
      </c>
      <c r="D8" s="76">
        <v>43633</v>
      </c>
      <c r="E8" s="76">
        <v>23266</v>
      </c>
      <c r="F8" s="76">
        <v>28</v>
      </c>
      <c r="G8" s="76">
        <v>174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545569</v>
      </c>
      <c r="C9" s="71">
        <f>SUM(C5:C8)</f>
        <v>413238</v>
      </c>
      <c r="D9" s="71">
        <f>SUM(D5:D8)</f>
        <v>566619</v>
      </c>
      <c r="E9" s="71">
        <f>SUM(E5:E8)</f>
        <v>490542</v>
      </c>
      <c r="F9" s="71">
        <f>SUM(F5:F8)</f>
        <v>28</v>
      </c>
      <c r="G9" s="71">
        <f>SUM(G7:G8,G5)</f>
        <v>1051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0:D10"/>
    <mergeCell ref="E10:H10"/>
    <mergeCell ref="A1:H1"/>
    <mergeCell ref="A2:H2"/>
    <mergeCell ref="A3:D3"/>
    <mergeCell ref="E3:H3"/>
  </mergeCells>
  <pageMargins left="0.7" right="0.7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90" zoomScaleNormal="11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101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188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99</v>
      </c>
      <c r="B3" s="108"/>
      <c r="C3" s="108"/>
      <c r="D3" s="109"/>
      <c r="E3" s="142" t="s">
        <v>98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9252</v>
      </c>
      <c r="C5" s="74">
        <v>32035</v>
      </c>
      <c r="D5" s="74">
        <v>40225</v>
      </c>
      <c r="E5" s="74">
        <v>48643</v>
      </c>
      <c r="F5" s="74">
        <v>0</v>
      </c>
      <c r="G5" s="74">
        <v>41</v>
      </c>
      <c r="H5" s="81" t="s">
        <v>183</v>
      </c>
    </row>
    <row r="6" spans="1:17" s="7" customFormat="1" ht="45" customHeight="1">
      <c r="A6" s="81" t="s">
        <v>87</v>
      </c>
      <c r="B6" s="11">
        <v>2953</v>
      </c>
      <c r="C6" s="76">
        <v>3720</v>
      </c>
      <c r="D6" s="76">
        <v>6051</v>
      </c>
      <c r="E6" s="76">
        <v>8142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4537</v>
      </c>
      <c r="C7" s="74">
        <v>5211</v>
      </c>
      <c r="D7" s="74">
        <v>4538</v>
      </c>
      <c r="E7" s="74">
        <v>4997</v>
      </c>
      <c r="F7" s="74">
        <v>4</v>
      </c>
      <c r="G7" s="74">
        <v>318</v>
      </c>
      <c r="H7" s="81" t="s">
        <v>84</v>
      </c>
    </row>
    <row r="8" spans="1:17" s="7" customFormat="1" ht="45" customHeight="1">
      <c r="A8" s="81" t="s">
        <v>83</v>
      </c>
      <c r="B8" s="11">
        <v>1053</v>
      </c>
      <c r="C8" s="76">
        <v>1333</v>
      </c>
      <c r="D8" s="76">
        <v>1220</v>
      </c>
      <c r="E8" s="76">
        <v>1352</v>
      </c>
      <c r="F8" s="76">
        <v>0</v>
      </c>
      <c r="G8" s="76">
        <v>88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17795</v>
      </c>
      <c r="C9" s="71">
        <f>SUM(C5:C8)</f>
        <v>42299</v>
      </c>
      <c r="D9" s="71">
        <f>SUM(D5:D8)</f>
        <v>52034</v>
      </c>
      <c r="E9" s="71">
        <f>SUM(E5:E8)</f>
        <v>63134</v>
      </c>
      <c r="F9" s="71">
        <f>SUM(F5:F8)</f>
        <v>4</v>
      </c>
      <c r="G9" s="71">
        <f>SUM(G7:G8,G5)</f>
        <v>447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A3:D3"/>
    <mergeCell ref="E3:H3"/>
  </mergeCells>
  <pageMargins left="0.7" right="0.7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90" zoomScaleNormal="100" zoomScaleSheetLayoutView="90" workbookViewId="0">
      <selection activeCell="A3" sqref="A3:D3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104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0" t="s">
        <v>189</v>
      </c>
      <c r="B2" s="151"/>
      <c r="C2" s="151"/>
      <c r="D2" s="151"/>
      <c r="E2" s="151"/>
      <c r="F2" s="151"/>
      <c r="G2" s="151"/>
      <c r="H2" s="152"/>
    </row>
    <row r="3" spans="1:17" ht="21" customHeight="1">
      <c r="A3" s="108" t="s">
        <v>103</v>
      </c>
      <c r="B3" s="108"/>
      <c r="C3" s="108"/>
      <c r="D3" s="109"/>
      <c r="E3" s="142" t="s">
        <v>102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14328</v>
      </c>
      <c r="C5" s="74">
        <v>25808</v>
      </c>
      <c r="D5" s="74">
        <v>33262</v>
      </c>
      <c r="E5" s="74">
        <v>1319</v>
      </c>
      <c r="F5" s="74">
        <v>0</v>
      </c>
      <c r="G5" s="74">
        <v>0</v>
      </c>
      <c r="H5" s="81" t="s">
        <v>183</v>
      </c>
    </row>
    <row r="6" spans="1:17" s="7" customFormat="1" ht="45" customHeight="1">
      <c r="A6" s="81" t="s">
        <v>87</v>
      </c>
      <c r="B6" s="11">
        <v>13236</v>
      </c>
      <c r="C6" s="76">
        <v>23710</v>
      </c>
      <c r="D6" s="76">
        <v>12745</v>
      </c>
      <c r="E6" s="76">
        <v>9843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44244</v>
      </c>
      <c r="C7" s="74">
        <v>40311</v>
      </c>
      <c r="D7" s="74">
        <v>37097</v>
      </c>
      <c r="E7" s="74">
        <v>36960</v>
      </c>
      <c r="F7" s="74">
        <v>133</v>
      </c>
      <c r="G7" s="74">
        <v>0</v>
      </c>
      <c r="H7" s="81" t="s">
        <v>84</v>
      </c>
    </row>
    <row r="8" spans="1:17" s="7" customFormat="1" ht="45" customHeight="1">
      <c r="A8" s="81" t="s">
        <v>83</v>
      </c>
      <c r="B8" s="11">
        <v>7841</v>
      </c>
      <c r="C8" s="76">
        <v>8504</v>
      </c>
      <c r="D8" s="76">
        <v>7842</v>
      </c>
      <c r="E8" s="76">
        <v>6404</v>
      </c>
      <c r="F8" s="76">
        <v>31</v>
      </c>
      <c r="G8" s="76">
        <v>123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79649</v>
      </c>
      <c r="C9" s="71">
        <f>SUM(C5:C8)</f>
        <v>98333</v>
      </c>
      <c r="D9" s="71">
        <f>SUM(D5:D8)</f>
        <v>90946</v>
      </c>
      <c r="E9" s="71">
        <f>SUM(E5:E8)</f>
        <v>54526</v>
      </c>
      <c r="F9" s="71">
        <f>SUM(F5:F8)</f>
        <v>164</v>
      </c>
      <c r="G9" s="71">
        <f>SUM(G7:G8,G5)</f>
        <v>123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1"/>
  <sheetViews>
    <sheetView rightToLeft="1" view="pageBreakPreview" zoomScale="80" zoomScaleNormal="80" zoomScaleSheetLayoutView="80" workbookViewId="0">
      <selection activeCell="A2" sqref="A2:H2"/>
    </sheetView>
  </sheetViews>
  <sheetFormatPr defaultColWidth="9.140625" defaultRowHeight="33" customHeight="1"/>
  <cols>
    <col min="1" max="1" width="25.5703125" style="6" customWidth="1"/>
    <col min="2" max="2" width="11.5703125" style="6" hidden="1" customWidth="1"/>
    <col min="3" max="7" width="11.5703125" style="6" customWidth="1"/>
    <col min="8" max="8" width="25.5703125" style="6" customWidth="1"/>
    <col min="9" max="241" width="9.140625" style="6"/>
    <col min="242" max="242" width="28.140625" style="6" customWidth="1"/>
    <col min="243" max="497" width="9.140625" style="6"/>
    <col min="498" max="498" width="28.140625" style="6" customWidth="1"/>
    <col min="499" max="753" width="9.140625" style="6"/>
    <col min="754" max="754" width="28.140625" style="6" customWidth="1"/>
    <col min="755" max="1009" width="9.140625" style="6"/>
    <col min="1010" max="1010" width="28.140625" style="6" customWidth="1"/>
    <col min="1011" max="1265" width="9.140625" style="6"/>
    <col min="1266" max="1266" width="28.140625" style="6" customWidth="1"/>
    <col min="1267" max="1521" width="9.140625" style="6"/>
    <col min="1522" max="1522" width="28.140625" style="6" customWidth="1"/>
    <col min="1523" max="1777" width="9.140625" style="6"/>
    <col min="1778" max="1778" width="28.140625" style="6" customWidth="1"/>
    <col min="1779" max="2033" width="9.140625" style="6"/>
    <col min="2034" max="2034" width="28.140625" style="6" customWidth="1"/>
    <col min="2035" max="2289" width="9.140625" style="6"/>
    <col min="2290" max="2290" width="28.140625" style="6" customWidth="1"/>
    <col min="2291" max="2545" width="9.140625" style="6"/>
    <col min="2546" max="2546" width="28.140625" style="6" customWidth="1"/>
    <col min="2547" max="2801" width="9.140625" style="6"/>
    <col min="2802" max="2802" width="28.140625" style="6" customWidth="1"/>
    <col min="2803" max="3057" width="9.140625" style="6"/>
    <col min="3058" max="3058" width="28.140625" style="6" customWidth="1"/>
    <col min="3059" max="3313" width="9.140625" style="6"/>
    <col min="3314" max="3314" width="28.140625" style="6" customWidth="1"/>
    <col min="3315" max="3569" width="9.140625" style="6"/>
    <col min="3570" max="3570" width="28.140625" style="6" customWidth="1"/>
    <col min="3571" max="3825" width="9.140625" style="6"/>
    <col min="3826" max="3826" width="28.140625" style="6" customWidth="1"/>
    <col min="3827" max="4081" width="9.140625" style="6"/>
    <col min="4082" max="4082" width="28.140625" style="6" customWidth="1"/>
    <col min="4083" max="4337" width="9.140625" style="6"/>
    <col min="4338" max="4338" width="28.140625" style="6" customWidth="1"/>
    <col min="4339" max="4593" width="9.140625" style="6"/>
    <col min="4594" max="4594" width="28.140625" style="6" customWidth="1"/>
    <col min="4595" max="4849" width="9.140625" style="6"/>
    <col min="4850" max="4850" width="28.140625" style="6" customWidth="1"/>
    <col min="4851" max="5105" width="9.140625" style="6"/>
    <col min="5106" max="5106" width="28.140625" style="6" customWidth="1"/>
    <col min="5107" max="5361" width="9.140625" style="6"/>
    <col min="5362" max="5362" width="28.140625" style="6" customWidth="1"/>
    <col min="5363" max="5617" width="9.140625" style="6"/>
    <col min="5618" max="5618" width="28.140625" style="6" customWidth="1"/>
    <col min="5619" max="5873" width="9.140625" style="6"/>
    <col min="5874" max="5874" width="28.140625" style="6" customWidth="1"/>
    <col min="5875" max="6129" width="9.140625" style="6"/>
    <col min="6130" max="6130" width="28.140625" style="6" customWidth="1"/>
    <col min="6131" max="6385" width="9.140625" style="6"/>
    <col min="6386" max="6386" width="28.140625" style="6" customWidth="1"/>
    <col min="6387" max="6641" width="9.140625" style="6"/>
    <col min="6642" max="6642" width="28.140625" style="6" customWidth="1"/>
    <col min="6643" max="6897" width="9.140625" style="6"/>
    <col min="6898" max="6898" width="28.140625" style="6" customWidth="1"/>
    <col min="6899" max="7153" width="9.140625" style="6"/>
    <col min="7154" max="7154" width="28.140625" style="6" customWidth="1"/>
    <col min="7155" max="7409" width="9.140625" style="6"/>
    <col min="7410" max="7410" width="28.140625" style="6" customWidth="1"/>
    <col min="7411" max="7665" width="9.140625" style="6"/>
    <col min="7666" max="7666" width="28.140625" style="6" customWidth="1"/>
    <col min="7667" max="7921" width="9.140625" style="6"/>
    <col min="7922" max="7922" width="28.140625" style="6" customWidth="1"/>
    <col min="7923" max="8177" width="9.140625" style="6"/>
    <col min="8178" max="8178" width="28.140625" style="6" customWidth="1"/>
    <col min="8179" max="8433" width="9.140625" style="6"/>
    <col min="8434" max="8434" width="28.140625" style="6" customWidth="1"/>
    <col min="8435" max="8689" width="9.140625" style="6"/>
    <col min="8690" max="8690" width="28.140625" style="6" customWidth="1"/>
    <col min="8691" max="8945" width="9.140625" style="6"/>
    <col min="8946" max="8946" width="28.140625" style="6" customWidth="1"/>
    <col min="8947" max="9201" width="9.140625" style="6"/>
    <col min="9202" max="9202" width="28.140625" style="6" customWidth="1"/>
    <col min="9203" max="9457" width="9.140625" style="6"/>
    <col min="9458" max="9458" width="28.140625" style="6" customWidth="1"/>
    <col min="9459" max="9713" width="9.140625" style="6"/>
    <col min="9714" max="9714" width="28.140625" style="6" customWidth="1"/>
    <col min="9715" max="9969" width="9.140625" style="6"/>
    <col min="9970" max="9970" width="28.140625" style="6" customWidth="1"/>
    <col min="9971" max="10225" width="9.140625" style="6"/>
    <col min="10226" max="10226" width="28.140625" style="6" customWidth="1"/>
    <col min="10227" max="10481" width="9.140625" style="6"/>
    <col min="10482" max="10482" width="28.140625" style="6" customWidth="1"/>
    <col min="10483" max="10737" width="9.140625" style="6"/>
    <col min="10738" max="10738" width="28.140625" style="6" customWidth="1"/>
    <col min="10739" max="10993" width="9.140625" style="6"/>
    <col min="10994" max="10994" width="28.140625" style="6" customWidth="1"/>
    <col min="10995" max="11249" width="9.140625" style="6"/>
    <col min="11250" max="11250" width="28.140625" style="6" customWidth="1"/>
    <col min="11251" max="11505" width="9.140625" style="6"/>
    <col min="11506" max="11506" width="28.140625" style="6" customWidth="1"/>
    <col min="11507" max="11761" width="9.140625" style="6"/>
    <col min="11762" max="11762" width="28.140625" style="6" customWidth="1"/>
    <col min="11763" max="12017" width="9.140625" style="6"/>
    <col min="12018" max="12018" width="28.140625" style="6" customWidth="1"/>
    <col min="12019" max="12273" width="9.140625" style="6"/>
    <col min="12274" max="12274" width="28.140625" style="6" customWidth="1"/>
    <col min="12275" max="12529" width="9.140625" style="6"/>
    <col min="12530" max="12530" width="28.140625" style="6" customWidth="1"/>
    <col min="12531" max="12785" width="9.140625" style="6"/>
    <col min="12786" max="12786" width="28.140625" style="6" customWidth="1"/>
    <col min="12787" max="13041" width="9.140625" style="6"/>
    <col min="13042" max="13042" width="28.140625" style="6" customWidth="1"/>
    <col min="13043" max="13297" width="9.140625" style="6"/>
    <col min="13298" max="13298" width="28.140625" style="6" customWidth="1"/>
    <col min="13299" max="13553" width="9.140625" style="6"/>
    <col min="13554" max="13554" width="28.140625" style="6" customWidth="1"/>
    <col min="13555" max="13809" width="9.140625" style="6"/>
    <col min="13810" max="13810" width="28.140625" style="6" customWidth="1"/>
    <col min="13811" max="14065" width="9.140625" style="6"/>
    <col min="14066" max="14066" width="28.140625" style="6" customWidth="1"/>
    <col min="14067" max="14321" width="9.140625" style="6"/>
    <col min="14322" max="14322" width="28.140625" style="6" customWidth="1"/>
    <col min="14323" max="14577" width="9.140625" style="6"/>
    <col min="14578" max="14578" width="28.140625" style="6" customWidth="1"/>
    <col min="14579" max="14833" width="9.140625" style="6"/>
    <col min="14834" max="14834" width="28.140625" style="6" customWidth="1"/>
    <col min="14835" max="15089" width="9.140625" style="6"/>
    <col min="15090" max="15090" width="28.140625" style="6" customWidth="1"/>
    <col min="15091" max="15345" width="9.140625" style="6"/>
    <col min="15346" max="15346" width="28.140625" style="6" customWidth="1"/>
    <col min="15347" max="15601" width="9.140625" style="6"/>
    <col min="15602" max="15602" width="28.140625" style="6" customWidth="1"/>
    <col min="15603" max="15857" width="9.140625" style="6"/>
    <col min="15858" max="15858" width="28.140625" style="6" customWidth="1"/>
    <col min="15859" max="16113" width="9.140625" style="6"/>
    <col min="16114" max="16114" width="28.140625" style="6" customWidth="1"/>
    <col min="16115" max="16384" width="9.140625" style="6"/>
  </cols>
  <sheetData>
    <row r="1" spans="1:17" ht="33" customHeight="1">
      <c r="A1" s="147" t="s">
        <v>108</v>
      </c>
      <c r="B1" s="148"/>
      <c r="C1" s="148"/>
      <c r="D1" s="148"/>
      <c r="E1" s="148"/>
      <c r="F1" s="148"/>
      <c r="G1" s="148"/>
      <c r="H1" s="149"/>
    </row>
    <row r="2" spans="1:17" ht="33" customHeight="1">
      <c r="A2" s="153" t="s">
        <v>190</v>
      </c>
      <c r="B2" s="154"/>
      <c r="C2" s="154"/>
      <c r="D2" s="154"/>
      <c r="E2" s="154"/>
      <c r="F2" s="154"/>
      <c r="G2" s="154"/>
      <c r="H2" s="155"/>
    </row>
    <row r="3" spans="1:17" ht="21" customHeight="1">
      <c r="A3" s="108" t="s">
        <v>106</v>
      </c>
      <c r="B3" s="108"/>
      <c r="C3" s="108"/>
      <c r="D3" s="109"/>
      <c r="E3" s="142" t="s">
        <v>105</v>
      </c>
      <c r="F3" s="142"/>
      <c r="G3" s="142"/>
      <c r="H3" s="142"/>
    </row>
    <row r="4" spans="1:17" s="7" customFormat="1" ht="45" customHeight="1">
      <c r="A4" s="88" t="s">
        <v>93</v>
      </c>
      <c r="B4" s="92" t="s">
        <v>91</v>
      </c>
      <c r="C4" s="92" t="s">
        <v>90</v>
      </c>
      <c r="D4" s="92" t="s">
        <v>89</v>
      </c>
      <c r="E4" s="92" t="s">
        <v>122</v>
      </c>
      <c r="F4" s="92" t="s">
        <v>142</v>
      </c>
      <c r="G4" s="92" t="s">
        <v>155</v>
      </c>
      <c r="H4" s="88" t="s">
        <v>92</v>
      </c>
    </row>
    <row r="5" spans="1:17" s="7" customFormat="1" ht="45" customHeight="1">
      <c r="A5" s="81" t="s">
        <v>88</v>
      </c>
      <c r="B5" s="11">
        <v>1652</v>
      </c>
      <c r="C5" s="74">
        <v>3881</v>
      </c>
      <c r="D5" s="74">
        <v>3459</v>
      </c>
      <c r="E5" s="74">
        <v>3779</v>
      </c>
      <c r="F5" s="74">
        <v>0</v>
      </c>
      <c r="G5" s="74">
        <v>13</v>
      </c>
      <c r="H5" s="81" t="s">
        <v>183</v>
      </c>
    </row>
    <row r="6" spans="1:17" s="7" customFormat="1" ht="45" customHeight="1">
      <c r="A6" s="81" t="s">
        <v>87</v>
      </c>
      <c r="B6" s="11">
        <v>611</v>
      </c>
      <c r="C6" s="76">
        <v>845</v>
      </c>
      <c r="D6" s="76">
        <v>753</v>
      </c>
      <c r="E6" s="76">
        <v>834</v>
      </c>
      <c r="F6" s="76">
        <v>0</v>
      </c>
      <c r="G6" s="76">
        <v>0</v>
      </c>
      <c r="H6" s="81" t="s">
        <v>86</v>
      </c>
      <c r="Q6" s="12"/>
    </row>
    <row r="7" spans="1:17" s="7" customFormat="1" ht="45" customHeight="1">
      <c r="A7" s="81" t="s">
        <v>85</v>
      </c>
      <c r="B7" s="11">
        <v>1297</v>
      </c>
      <c r="C7" s="74">
        <v>1349</v>
      </c>
      <c r="D7" s="74">
        <v>1491</v>
      </c>
      <c r="E7" s="74">
        <v>1518</v>
      </c>
      <c r="F7" s="74">
        <v>0</v>
      </c>
      <c r="G7" s="74">
        <v>46</v>
      </c>
      <c r="H7" s="81" t="s">
        <v>84</v>
      </c>
    </row>
    <row r="8" spans="1:17" s="7" customFormat="1" ht="45" customHeight="1">
      <c r="A8" s="81" t="s">
        <v>83</v>
      </c>
      <c r="B8" s="11">
        <v>654</v>
      </c>
      <c r="C8" s="76">
        <v>932</v>
      </c>
      <c r="D8" s="76">
        <v>550</v>
      </c>
      <c r="E8" s="76">
        <v>532</v>
      </c>
      <c r="F8" s="76">
        <v>0</v>
      </c>
      <c r="G8" s="76">
        <v>15</v>
      </c>
      <c r="H8" s="81" t="s">
        <v>82</v>
      </c>
    </row>
    <row r="9" spans="1:17" s="7" customFormat="1" ht="45" customHeight="1">
      <c r="A9" s="88" t="s">
        <v>37</v>
      </c>
      <c r="B9" s="87">
        <f>SUM(B5:B8)</f>
        <v>4214</v>
      </c>
      <c r="C9" s="71">
        <f>SUM(C5:C8)</f>
        <v>7007</v>
      </c>
      <c r="D9" s="71">
        <f>SUM(D5:D8)</f>
        <v>6253</v>
      </c>
      <c r="E9" s="71">
        <f>SUM(E5:E8)</f>
        <v>6663</v>
      </c>
      <c r="F9" s="71">
        <f>SUM(F5:F8)</f>
        <v>0</v>
      </c>
      <c r="G9" s="71">
        <f>SUM(G7:G8,G5:G6)</f>
        <v>74</v>
      </c>
      <c r="H9" s="88" t="s">
        <v>26</v>
      </c>
    </row>
    <row r="10" spans="1:17" ht="33" customHeight="1">
      <c r="A10" s="143" t="s">
        <v>81</v>
      </c>
      <c r="B10" s="143"/>
      <c r="C10" s="143"/>
      <c r="D10" s="144"/>
      <c r="E10" s="145" t="s">
        <v>160</v>
      </c>
      <c r="F10" s="146"/>
      <c r="G10" s="146"/>
      <c r="H10" s="146"/>
    </row>
    <row r="30" ht="15"/>
    <row r="31" ht="15"/>
  </sheetData>
  <mergeCells count="6">
    <mergeCell ref="A1:H1"/>
    <mergeCell ref="A2:H2"/>
    <mergeCell ref="A10:D10"/>
    <mergeCell ref="E10:H10"/>
    <mergeCell ref="E3:H3"/>
    <mergeCell ref="A3:D3"/>
  </mergeCells>
  <pageMargins left="0.7" right="0.7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779EED44E39424A890D60A7D2E59618" ma:contentTypeVersion="5" ma:contentTypeDescription="إنشاء مستند جديد." ma:contentTypeScope="" ma:versionID="5a8a1ddbfc14deb985d7e11e55bd508b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57f072df-4a49-4577-8cda-61964759c94d" targetNamespace="http://schemas.microsoft.com/office/2006/metadata/properties" ma:root="true" ma:fieldsID="5ddb3e9e5b42d38598b7cfc2aedf2625" ns1:_="" ns2:_="" ns3:_="">
    <xsd:import namespace="http://schemas.microsoft.com/sharepoint/v3"/>
    <xsd:import namespace="5797868e-33e7-4173-aba2-645c7f9f4275"/>
    <xsd:import namespace="57f072df-4a49-4577-8cda-61964759c9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2:SharedWithUser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ترتيب ظهور العنصر" ma:decimals="0" ma:default="1" ma:description="يمكن استخدام هذا العمود لترتيب ظهور العنصر المرتبط به وبشكل عام يتم إظهار العنصر ذو الرقم الأكبر أولاً, أي نعتمد الترتيب التنازلي" ma:internalName="DisplayOrder" ma:percentage="FALSE">
      <xsd:simpleType>
        <xsd:restriction base="dms:Number"/>
      </xsd:simpleType>
    </xsd:element>
    <xsd:element name="SharedWithUsers" ma:index="11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72df-4a49-4577-8cda-61964759c94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160</DisplayOrder>
    <PublishingExpirationDate xmlns="http://schemas.microsoft.com/sharepoint/v3" xsi:nil="true"/>
    <PublishingStartDate xmlns="http://schemas.microsoft.com/sharepoint/v3" xsi:nil="true"/>
    <Status xmlns="57f072df-4a49-4577-8cda-61964759c94d">0</Status>
  </documentManagement>
</p:properties>
</file>

<file path=customXml/itemProps1.xml><?xml version="1.0" encoding="utf-8"?>
<ds:datastoreItem xmlns:ds="http://schemas.openxmlformats.org/officeDocument/2006/customXml" ds:itemID="{42CD412D-569F-4457-8340-2A99E3DF01C7}"/>
</file>

<file path=customXml/itemProps2.xml><?xml version="1.0" encoding="utf-8"?>
<ds:datastoreItem xmlns:ds="http://schemas.openxmlformats.org/officeDocument/2006/customXml" ds:itemID="{012FF2F2-F5EA-413C-93BD-5EB2F9A50D05}"/>
</file>

<file path=customXml/itemProps3.xml><?xml version="1.0" encoding="utf-8"?>
<ds:datastoreItem xmlns:ds="http://schemas.openxmlformats.org/officeDocument/2006/customXml" ds:itemID="{8CD4153C-2C23-4752-B18F-00ABE82A1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فهرس الباب الخامس</vt:lpstr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'5-15'!Print_Area</vt:lpstr>
      <vt:lpstr>'5-16'!Print_Area</vt:lpstr>
      <vt:lpstr>'5-2'!Print_Area</vt:lpstr>
      <vt:lpstr>'5-3'!Print_Area</vt:lpstr>
      <vt:lpstr>'5-4'!Print_Area</vt:lpstr>
      <vt:lpstr>'5-6'!Print_Area</vt:lpstr>
      <vt:lpstr>'5-7'!Print_Area</vt:lpstr>
      <vt:lpstr>'5-8'!Print_Area</vt:lpstr>
      <vt:lpstr>'5-9'!Print_Area</vt:lpstr>
      <vt:lpstr>'فهرس الباب الخامس'!Print_Area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الباب الخامس: الحج لعام 2021</dc:title>
  <dc:creator>Abdulaziz Ismail Abu Husayn</dc:creator>
  <cp:lastModifiedBy>Abdulaziz Ismail Abu Husayn</cp:lastModifiedBy>
  <dcterms:created xsi:type="dcterms:W3CDTF">2019-05-12T10:49:54Z</dcterms:created>
  <dcterms:modified xsi:type="dcterms:W3CDTF">2022-07-24T07:19:56Z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0x010100D779EED44E39424A890D60A7D2E59618</vt:lpwstr>
  </property>
</Properties>
</file>