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9.xml" ContentType="application/vnd.openxmlformats-officedocument.drawing+xml"/>
  <Override PartName="/xl/drawings/drawing8.xml" ContentType="application/vnd.openxmlformats-officedocument.drawing+xml"/>
  <Override PartName="/xl/worksheets/sheet1.xml" ContentType="application/vnd.openxmlformats-officedocument.spreadsheetml.worksheet+xml"/>
  <Override PartName="/xl/worksheets/sheet73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49.xml" ContentType="application/vnd.openxmlformats-officedocument.spreadsheetml.worksheet+xml"/>
  <Override PartName="/xl/worksheets/sheet48.xml" ContentType="application/vnd.openxmlformats-officedocument.spreadsheetml.worksheet+xml"/>
  <Override PartName="/xl/worksheets/sheet47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68.xml" ContentType="application/vnd.openxmlformats-officedocument.spreadsheetml.worksheet+xml"/>
  <Override PartName="/xl/worksheets/sheet67.xml" ContentType="application/vnd.openxmlformats-officedocument.spreadsheetml.worksheet+xml"/>
  <Override PartName="/xl/worksheets/sheet66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72.xml" ContentType="application/vnd.openxmlformats-officedocument.spreadsheetml.worksheet+xml"/>
  <Override PartName="/xl/worksheets/sheet40.xml" ContentType="application/vnd.openxmlformats-officedocument.spreadsheetml.worksheet+xml"/>
  <Override PartName="/xl/worksheets/sheet38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2.xml" ContentType="application/vnd.openxmlformats-officedocument.spreadsheetml.worksheet+xml"/>
  <Override PartName="/xl/worksheets/sheet1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9.xml" ContentType="application/vnd.openxmlformats-officedocument.spreadsheetml.worksheet+xml"/>
  <Override PartName="/xl/worksheets/sheet25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6.xml" ContentType="application/vnd.openxmlformats-officedocument.spreadsheetml.worksheet+xml"/>
  <Override PartName="/xl/comments1.xml" ContentType="application/vnd.openxmlformats-officedocument.spreadsheetml.comment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nalqarni4\Desktop\الكتاب الاحصائي 2020م\"/>
    </mc:Choice>
  </mc:AlternateContent>
  <bookViews>
    <workbookView xWindow="0" yWindow="0" windowWidth="28800" windowHeight="10500" tabRatio="974" activeTab="37"/>
  </bookViews>
  <sheets>
    <sheet name="فهرس الباب الرابع" sheetId="259" r:id="rId1"/>
    <sheet name="1" sheetId="244" r:id="rId2"/>
    <sheet name="2" sheetId="90" r:id="rId3"/>
    <sheet name="3" sheetId="91" r:id="rId4"/>
    <sheet name="4" sheetId="92" r:id="rId5"/>
    <sheet name="5" sheetId="93" r:id="rId6"/>
    <sheet name="6" sheetId="94" r:id="rId7"/>
    <sheet name="7" sheetId="95" r:id="rId8"/>
    <sheet name="8" sheetId="96" r:id="rId9"/>
    <sheet name="9" sheetId="97" r:id="rId10"/>
    <sheet name="10" sheetId="98" r:id="rId11"/>
    <sheet name="11" sheetId="260" r:id="rId12"/>
    <sheet name="12" sheetId="101" r:id="rId13"/>
    <sheet name="13" sheetId="102" r:id="rId14"/>
    <sheet name="14" sheetId="103" r:id="rId15"/>
    <sheet name="15" sheetId="104" r:id="rId16"/>
    <sheet name="16" sheetId="105" r:id="rId17"/>
    <sheet name="17" sheetId="106" r:id="rId18"/>
    <sheet name="18" sheetId="107" r:id="rId19"/>
    <sheet name="19" sheetId="108" r:id="rId20"/>
    <sheet name="20" sheetId="109" r:id="rId21"/>
    <sheet name="21" sheetId="110" r:id="rId22"/>
    <sheet name="22" sheetId="111" r:id="rId23"/>
    <sheet name="23" sheetId="112" r:id="rId24"/>
    <sheet name="24" sheetId="114" r:id="rId25"/>
    <sheet name="25" sheetId="115" r:id="rId26"/>
    <sheet name="26" sheetId="116" r:id="rId27"/>
    <sheet name="27" sheetId="245" r:id="rId28"/>
    <sheet name="28" sheetId="119" r:id="rId29"/>
    <sheet name="29" sheetId="261" r:id="rId30"/>
    <sheet name="30" sheetId="121" r:id="rId31"/>
    <sheet name="31" sheetId="122" r:id="rId32"/>
    <sheet name="32" sheetId="124" r:id="rId33"/>
    <sheet name="33" sheetId="126" r:id="rId34"/>
    <sheet name="34" sheetId="127" r:id="rId35"/>
    <sheet name="35" sheetId="128" r:id="rId36"/>
    <sheet name="36" sheetId="129" r:id="rId37"/>
    <sheet name="37" sheetId="130" r:id="rId38"/>
    <sheet name="38" sheetId="131" r:id="rId39"/>
    <sheet name="39" sheetId="132" r:id="rId40"/>
    <sheet name="40" sheetId="133" r:id="rId41"/>
    <sheet name="41" sheetId="134" r:id="rId42"/>
    <sheet name="42" sheetId="135" r:id="rId43"/>
    <sheet name="43" sheetId="196" r:id="rId44"/>
    <sheet name="44" sheetId="137" r:id="rId45"/>
    <sheet name="45" sheetId="138" r:id="rId46"/>
    <sheet name="46" sheetId="139" r:id="rId47"/>
    <sheet name="47" sheetId="140" r:id="rId48"/>
    <sheet name="48" sheetId="243" r:id="rId49"/>
    <sheet name="49" sheetId="199" r:id="rId50"/>
    <sheet name="50" sheetId="144" r:id="rId51"/>
    <sheet name="51" sheetId="145" r:id="rId52"/>
    <sheet name="52" sheetId="197" r:id="rId53"/>
    <sheet name="53" sheetId="237" r:id="rId54"/>
    <sheet name="54" sheetId="238" r:id="rId55"/>
    <sheet name="55" sheetId="239" r:id="rId56"/>
    <sheet name="56" sheetId="249" r:id="rId57"/>
    <sheet name="57" sheetId="235" r:id="rId58"/>
    <sheet name="58" sheetId="152" r:id="rId59"/>
    <sheet name="59" sheetId="234" r:id="rId60"/>
    <sheet name="60" sheetId="154" r:id="rId61"/>
    <sheet name="61" sheetId="183" r:id="rId62"/>
    <sheet name="62" sheetId="246" r:id="rId63"/>
    <sheet name="63" sheetId="247" r:id="rId64"/>
    <sheet name="مؤشرات أداء الصحة" sheetId="257" r:id="rId65"/>
    <sheet name="fig1" sheetId="250" r:id="rId66"/>
    <sheet name="fig (2)" sheetId="251" r:id="rId67"/>
    <sheet name="fig (3)" sheetId="252" r:id="rId68"/>
    <sheet name="fig (4)" sheetId="253" r:id="rId69"/>
    <sheet name="fig (5)" sheetId="254" r:id="rId70"/>
    <sheet name="fig (6)" sheetId="255" r:id="rId71"/>
    <sheet name="fig (7)" sheetId="256" r:id="rId72"/>
    <sheet name="fig (8)" sheetId="258" r:id="rId73"/>
  </sheets>
  <definedNames>
    <definedName name="_xlnm.Print_Area" localSheetId="1">'1'!$A$1:$J$26</definedName>
    <definedName name="_xlnm.Print_Area" localSheetId="10">'10'!$A$1:$F$19</definedName>
    <definedName name="_xlnm.Print_Area" localSheetId="11">'11'!$A$1:$G$26</definedName>
    <definedName name="_xlnm.Print_Area" localSheetId="13">'13'!$A$1:$G$27</definedName>
    <definedName name="_xlnm.Print_Area" localSheetId="14">'14'!$A$1:$E$18</definedName>
    <definedName name="_xlnm.Print_Area" localSheetId="15">'15'!$A$1:$I$18</definedName>
    <definedName name="_xlnm.Print_Area" localSheetId="16">'16'!$A$1:$H$29</definedName>
    <definedName name="_xlnm.Print_Area" localSheetId="17">'17'!$A$1:$H$27</definedName>
    <definedName name="_xlnm.Print_Area" localSheetId="18">'18'!$A$1:$F$26</definedName>
    <definedName name="_xlnm.Print_Area" localSheetId="19">'19'!$A$1:$H$10</definedName>
    <definedName name="_xlnm.Print_Area" localSheetId="2">'2'!$A$1:$G$27</definedName>
    <definedName name="_xlnm.Print_Area" localSheetId="22">'22'!$A$1:$E$27</definedName>
    <definedName name="_xlnm.Print_Area" localSheetId="23">'23'!$A$1:$F$16</definedName>
    <definedName name="_xlnm.Print_Area" localSheetId="24">'24'!$A$1:$I$13</definedName>
    <definedName name="_xlnm.Print_Area" localSheetId="25">'25'!$A$1:$K$30</definedName>
    <definedName name="_xlnm.Print_Area" localSheetId="26">'26'!$A$1:$K$16</definedName>
    <definedName name="_xlnm.Print_Area" localSheetId="27">'27'!$A$1:$H$25</definedName>
    <definedName name="_xlnm.Print_Area" localSheetId="28">'28'!$A$1:$H$12</definedName>
    <definedName name="_xlnm.Print_Area" localSheetId="29">'29'!$A$1:$E$25</definedName>
    <definedName name="_xlnm.Print_Area" localSheetId="3">'3'!$A$1:$G$27</definedName>
    <definedName name="_xlnm.Print_Area" localSheetId="30">'30'!$A$1:$O$29</definedName>
    <definedName name="_xlnm.Print_Area" localSheetId="31">'31'!$A$1:$O$17</definedName>
    <definedName name="_xlnm.Print_Area" localSheetId="32">'32'!$A$1:$C$27</definedName>
    <definedName name="_xlnm.Print_Area" localSheetId="33">'33'!$A$1:$F$29</definedName>
    <definedName name="_xlnm.Print_Area" localSheetId="34">'34'!$A$1:$I$24</definedName>
    <definedName name="_xlnm.Print_Area" localSheetId="35">'35'!$A$1:$N$26</definedName>
    <definedName name="_xlnm.Print_Area" localSheetId="36">'36'!$A$1:$H$18</definedName>
    <definedName name="_xlnm.Print_Area" localSheetId="37">'37'!$A$1:$F$9</definedName>
    <definedName name="_xlnm.Print_Area" localSheetId="38">'38'!$A$1:$G$12</definedName>
    <definedName name="_xlnm.Print_Area" localSheetId="39">'39'!$A$1:$H$29</definedName>
    <definedName name="_xlnm.Print_Area" localSheetId="4">'4'!$A$1:$G$27</definedName>
    <definedName name="_xlnm.Print_Area" localSheetId="40">'40'!$A$1:$G$13</definedName>
    <definedName name="_xlnm.Print_Area" localSheetId="41">'41'!$A$1:$L$17</definedName>
    <definedName name="_xlnm.Print_Area" localSheetId="42">'42'!$A$1:$O$23</definedName>
    <definedName name="_xlnm.Print_Area" localSheetId="43">'43'!$A$1:$D$28</definedName>
    <definedName name="_xlnm.Print_Area" localSheetId="44">'44'!$A$1:$D$28</definedName>
    <definedName name="_xlnm.Print_Area" localSheetId="45">'45'!$A$1:$T$29</definedName>
    <definedName name="_xlnm.Print_Area" localSheetId="46">'46'!$A$1:$G$7</definedName>
    <definedName name="_xlnm.Print_Area" localSheetId="47">'47'!$A$1:$D$16</definedName>
    <definedName name="_xlnm.Print_Area" localSheetId="48">'48'!$A$1:$G$15</definedName>
    <definedName name="_xlnm.Print_Area" localSheetId="49">'49'!$A$1:$G$26</definedName>
    <definedName name="_xlnm.Print_Area" localSheetId="5">'5'!$A$1:$G$26</definedName>
    <definedName name="_xlnm.Print_Area" localSheetId="50">'50'!$A$1:$F$8</definedName>
    <definedName name="_xlnm.Print_Area" localSheetId="51">'51'!$A$1:$F$14</definedName>
    <definedName name="_xlnm.Print_Area" localSheetId="52">'52'!$A$1:$H$28</definedName>
    <definedName name="_xlnm.Print_Area" localSheetId="53">'53'!$A$1:$B$21</definedName>
    <definedName name="_xlnm.Print_Area" localSheetId="54">'54'!$A$1:$G$24</definedName>
    <definedName name="_xlnm.Print_Area" localSheetId="55">'55'!$A$1:$G$22</definedName>
    <definedName name="_xlnm.Print_Area" localSheetId="56">'56'!$A$1:$Y$30</definedName>
    <definedName name="_xlnm.Print_Area" localSheetId="58">'58'!$A$1:$E$13</definedName>
    <definedName name="_xlnm.Print_Area" localSheetId="59">'59'!$A$1:$J$27</definedName>
    <definedName name="_xlnm.Print_Area" localSheetId="6">'6'!$A$1:$L$29</definedName>
    <definedName name="_xlnm.Print_Area" localSheetId="60">'60'!$A$1:$G$27</definedName>
    <definedName name="_xlnm.Print_Area" localSheetId="7">'7'!$A$1:$L$31</definedName>
    <definedName name="_xlnm.Print_Area" localSheetId="8">'8'!$A$1:$J$20</definedName>
    <definedName name="_xlnm.Print_Area" localSheetId="9">'9'!$A$1:$G$19</definedName>
    <definedName name="_xlnm.Print_Area" localSheetId="0">'فهرس الباب الرابع'!$A$1:$C$128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261" l="1"/>
  <c r="B25" i="261"/>
  <c r="D24" i="261"/>
  <c r="D21" i="261"/>
  <c r="D20" i="261"/>
  <c r="D19" i="261"/>
  <c r="D17" i="261"/>
  <c r="D16" i="261"/>
  <c r="D14" i="261"/>
  <c r="D13" i="261"/>
  <c r="D12" i="261"/>
  <c r="D11" i="261"/>
  <c r="D10" i="261"/>
  <c r="D9" i="261"/>
  <c r="D8" i="261"/>
  <c r="D7" i="261"/>
  <c r="D6" i="261"/>
  <c r="D5" i="261"/>
  <c r="D25" i="261" l="1"/>
  <c r="F26" i="260" l="1"/>
  <c r="E26" i="260"/>
  <c r="D26" i="260"/>
  <c r="C26" i="260"/>
  <c r="B26" i="260"/>
  <c r="F8" i="239"/>
  <c r="F9" i="239"/>
  <c r="F10" i="239"/>
  <c r="F11" i="239"/>
  <c r="F12" i="239"/>
  <c r="F13" i="239"/>
  <c r="F14" i="239"/>
  <c r="F15" i="239"/>
  <c r="F16" i="239"/>
  <c r="F17" i="239"/>
  <c r="F18" i="239"/>
  <c r="F19" i="239"/>
  <c r="F20" i="239"/>
  <c r="F21" i="239"/>
  <c r="F7" i="239"/>
  <c r="E9" i="130"/>
  <c r="B9" i="131"/>
  <c r="G12" i="101"/>
  <c r="D9" i="119"/>
  <c r="X29" i="249"/>
  <c r="W29" i="249"/>
  <c r="V29" i="249"/>
  <c r="U29" i="249"/>
  <c r="T29" i="249"/>
  <c r="S29" i="249"/>
  <c r="R29" i="249"/>
  <c r="Q29" i="249"/>
  <c r="P29" i="249"/>
  <c r="O29" i="249"/>
  <c r="N29" i="249"/>
  <c r="M29" i="249"/>
  <c r="L29" i="249"/>
  <c r="K29" i="249"/>
  <c r="J29" i="249"/>
  <c r="I29" i="249"/>
  <c r="H29" i="249"/>
  <c r="G29" i="249"/>
  <c r="F29" i="249"/>
  <c r="E29" i="249"/>
  <c r="D29" i="249"/>
  <c r="C29" i="249"/>
  <c r="Y28" i="249"/>
  <c r="Y27" i="249"/>
  <c r="Y26" i="249"/>
  <c r="Y25" i="249"/>
  <c r="Y24" i="249"/>
  <c r="Y23" i="249"/>
  <c r="Y22" i="249"/>
  <c r="Y21" i="249"/>
  <c r="Y20" i="249"/>
  <c r="Y19" i="249"/>
  <c r="Y18" i="249"/>
  <c r="Y17" i="249"/>
  <c r="Y16" i="249"/>
  <c r="Y15" i="249"/>
  <c r="Y14" i="249"/>
  <c r="Y13" i="249"/>
  <c r="Y12" i="249"/>
  <c r="Y11" i="249"/>
  <c r="Y10" i="249"/>
  <c r="Y9" i="249"/>
  <c r="Y8" i="249"/>
  <c r="Y7" i="249"/>
  <c r="Y6" i="249"/>
  <c r="Y29" i="249"/>
  <c r="B26" i="93"/>
  <c r="F12" i="114"/>
  <c r="F11" i="114"/>
  <c r="E12" i="114"/>
  <c r="E11" i="114" s="1"/>
  <c r="D12" i="114"/>
  <c r="D11" i="114" s="1"/>
  <c r="C12" i="114"/>
  <c r="C9" i="114" s="1"/>
  <c r="F9" i="114"/>
  <c r="E9" i="114"/>
  <c r="E7" i="114"/>
  <c r="C7" i="114"/>
  <c r="F7" i="114"/>
  <c r="D9" i="114"/>
  <c r="B14" i="246"/>
  <c r="C16" i="247"/>
  <c r="B16" i="247"/>
  <c r="D6" i="247"/>
  <c r="D7" i="247"/>
  <c r="D8" i="247"/>
  <c r="D9" i="247"/>
  <c r="D10" i="247"/>
  <c r="D11" i="247"/>
  <c r="D12" i="247"/>
  <c r="D13" i="247"/>
  <c r="D14" i="247"/>
  <c r="D15" i="247"/>
  <c r="D5" i="247"/>
  <c r="D16" i="247"/>
  <c r="N14" i="122"/>
  <c r="N15" i="122"/>
  <c r="N10" i="122"/>
  <c r="N11" i="122"/>
  <c r="N12" i="122"/>
  <c r="N13" i="122"/>
  <c r="C16" i="122"/>
  <c r="D16" i="122"/>
  <c r="E16" i="122"/>
  <c r="F16" i="122"/>
  <c r="G16" i="122"/>
  <c r="H16" i="122"/>
  <c r="I16" i="122"/>
  <c r="J16" i="122"/>
  <c r="K16" i="122"/>
  <c r="L16" i="122"/>
  <c r="M16" i="122"/>
  <c r="B16" i="122"/>
  <c r="N9" i="122"/>
  <c r="N8" i="122"/>
  <c r="N16" i="122"/>
  <c r="E12" i="119"/>
  <c r="C12" i="119"/>
  <c r="B12" i="119"/>
  <c r="F11" i="119"/>
  <c r="D11" i="119"/>
  <c r="G11" i="119"/>
  <c r="F10" i="119"/>
  <c r="D10" i="119"/>
  <c r="G10" i="119"/>
  <c r="F9" i="119"/>
  <c r="G9" i="119"/>
  <c r="F8" i="119"/>
  <c r="D8" i="119"/>
  <c r="G8" i="119"/>
  <c r="F7" i="119"/>
  <c r="D7" i="119"/>
  <c r="G7" i="119"/>
  <c r="F6" i="119"/>
  <c r="D6" i="119"/>
  <c r="G6" i="119"/>
  <c r="F5" i="119"/>
  <c r="D5" i="119"/>
  <c r="G5" i="119"/>
  <c r="F12" i="119"/>
  <c r="D12" i="119"/>
  <c r="G12" i="119"/>
  <c r="N12" i="121"/>
  <c r="B26" i="124"/>
  <c r="D7" i="126"/>
  <c r="D8" i="126"/>
  <c r="D9" i="126"/>
  <c r="D10" i="126"/>
  <c r="D11" i="126"/>
  <c r="D12" i="126"/>
  <c r="D13" i="126"/>
  <c r="D14" i="126"/>
  <c r="D15" i="126"/>
  <c r="D16" i="126"/>
  <c r="D17" i="126"/>
  <c r="D18" i="126"/>
  <c r="D19" i="126"/>
  <c r="D20" i="126"/>
  <c r="D21" i="126"/>
  <c r="D22" i="126"/>
  <c r="D23" i="126"/>
  <c r="D24" i="126"/>
  <c r="D25" i="126"/>
  <c r="D6" i="126"/>
  <c r="C26" i="105"/>
  <c r="D26" i="105"/>
  <c r="E26" i="105"/>
  <c r="F18" i="245"/>
  <c r="F19" i="245"/>
  <c r="F20" i="245"/>
  <c r="F21" i="245"/>
  <c r="F22" i="245"/>
  <c r="F23" i="245"/>
  <c r="F15" i="245"/>
  <c r="E25" i="245"/>
  <c r="C25" i="245"/>
  <c r="B25" i="245"/>
  <c r="F24" i="245"/>
  <c r="D24" i="245"/>
  <c r="G24" i="245"/>
  <c r="D23" i="245"/>
  <c r="G23" i="245"/>
  <c r="D22" i="245"/>
  <c r="G22" i="245"/>
  <c r="D21" i="245"/>
  <c r="G21" i="245"/>
  <c r="D20" i="245"/>
  <c r="G20" i="245"/>
  <c r="D19" i="245"/>
  <c r="G19" i="245"/>
  <c r="D18" i="245"/>
  <c r="G18" i="245"/>
  <c r="F17" i="245"/>
  <c r="D17" i="245"/>
  <c r="G17" i="245"/>
  <c r="F16" i="245"/>
  <c r="D16" i="245"/>
  <c r="G16" i="245"/>
  <c r="D15" i="245"/>
  <c r="G15" i="245"/>
  <c r="F14" i="245"/>
  <c r="D14" i="245"/>
  <c r="G14" i="245"/>
  <c r="F13" i="245"/>
  <c r="D13" i="245"/>
  <c r="G13" i="245"/>
  <c r="F12" i="245"/>
  <c r="D12" i="245"/>
  <c r="G12" i="245"/>
  <c r="F11" i="245"/>
  <c r="D11" i="245"/>
  <c r="G11" i="245"/>
  <c r="F10" i="245"/>
  <c r="D10" i="245"/>
  <c r="G10" i="245"/>
  <c r="F9" i="245"/>
  <c r="D9" i="245"/>
  <c r="G9" i="245"/>
  <c r="F8" i="245"/>
  <c r="D8" i="245"/>
  <c r="G8" i="245"/>
  <c r="F7" i="245"/>
  <c r="D7" i="245"/>
  <c r="G7" i="245"/>
  <c r="F6" i="245"/>
  <c r="D6" i="245"/>
  <c r="G6" i="245"/>
  <c r="F5" i="245"/>
  <c r="D5" i="245"/>
  <c r="G5" i="245"/>
  <c r="F25" i="245"/>
  <c r="D25" i="245"/>
  <c r="G25" i="245"/>
  <c r="K21" i="135"/>
  <c r="H26" i="244"/>
  <c r="F26" i="244"/>
  <c r="E26" i="244"/>
  <c r="D26" i="244"/>
  <c r="C26" i="244"/>
  <c r="B26" i="244"/>
  <c r="I25" i="244"/>
  <c r="I24" i="244"/>
  <c r="I23" i="244"/>
  <c r="I22" i="244"/>
  <c r="I21" i="244"/>
  <c r="I20" i="244"/>
  <c r="I19" i="244"/>
  <c r="I18" i="244"/>
  <c r="I17" i="244"/>
  <c r="I16" i="244"/>
  <c r="I15" i="244"/>
  <c r="I14" i="244"/>
  <c r="I13" i="244"/>
  <c r="I12" i="244"/>
  <c r="I11" i="244"/>
  <c r="I10" i="244"/>
  <c r="I9" i="244"/>
  <c r="I8" i="244"/>
  <c r="I7" i="244"/>
  <c r="I6" i="244"/>
  <c r="F15" i="243"/>
  <c r="D15" i="243"/>
  <c r="C15" i="243"/>
  <c r="B15" i="243"/>
  <c r="E14" i="243"/>
  <c r="E13" i="243"/>
  <c r="E12" i="243"/>
  <c r="E11" i="243"/>
  <c r="E10" i="243"/>
  <c r="E9" i="243"/>
  <c r="E8" i="243"/>
  <c r="E7" i="243"/>
  <c r="E6" i="243"/>
  <c r="I26" i="244"/>
  <c r="E15" i="243"/>
  <c r="E7" i="93"/>
  <c r="F7" i="93"/>
  <c r="E8" i="93"/>
  <c r="F8" i="93"/>
  <c r="E9" i="93"/>
  <c r="F9" i="93"/>
  <c r="E10" i="93"/>
  <c r="F10" i="93"/>
  <c r="E11" i="93"/>
  <c r="F11" i="93"/>
  <c r="E12" i="93"/>
  <c r="F12" i="93"/>
  <c r="E13" i="93"/>
  <c r="F13" i="93"/>
  <c r="E14" i="93"/>
  <c r="F14" i="93"/>
  <c r="E15" i="93"/>
  <c r="F15" i="93"/>
  <c r="E16" i="93"/>
  <c r="F16" i="93"/>
  <c r="E17" i="93"/>
  <c r="F17" i="93"/>
  <c r="E18" i="93"/>
  <c r="F18" i="93"/>
  <c r="E19" i="93"/>
  <c r="F19" i="93"/>
  <c r="E20" i="93"/>
  <c r="F20" i="93"/>
  <c r="E21" i="93"/>
  <c r="F21" i="93"/>
  <c r="E22" i="93"/>
  <c r="F22" i="93"/>
  <c r="E23" i="93"/>
  <c r="F23" i="93"/>
  <c r="E24" i="93"/>
  <c r="F24" i="93"/>
  <c r="E25" i="93"/>
  <c r="F25" i="93"/>
  <c r="E6" i="93"/>
  <c r="F6" i="93"/>
  <c r="F14" i="91"/>
  <c r="C16" i="134"/>
  <c r="D16" i="134"/>
  <c r="E16" i="134"/>
  <c r="F16" i="134"/>
  <c r="G16" i="134"/>
  <c r="H16" i="134"/>
  <c r="I16" i="134"/>
  <c r="B16" i="134"/>
  <c r="J15" i="134"/>
  <c r="F17" i="129"/>
  <c r="G15" i="129"/>
  <c r="L24" i="128"/>
  <c r="M22" i="128"/>
  <c r="J24" i="128"/>
  <c r="K23" i="128"/>
  <c r="G9" i="129"/>
  <c r="G12" i="129"/>
  <c r="G13" i="129"/>
  <c r="G8" i="129"/>
  <c r="G16" i="129"/>
  <c r="G6" i="129"/>
  <c r="G10" i="129"/>
  <c r="G14" i="129"/>
  <c r="G7" i="129"/>
  <c r="G11" i="129"/>
  <c r="K12" i="128"/>
  <c r="K16" i="128"/>
  <c r="K20" i="128"/>
  <c r="K9" i="128"/>
  <c r="K17" i="128"/>
  <c r="K21" i="128"/>
  <c r="K10" i="128"/>
  <c r="K14" i="128"/>
  <c r="K18" i="128"/>
  <c r="K22" i="128"/>
  <c r="K13" i="128"/>
  <c r="K11" i="128"/>
  <c r="K15" i="128"/>
  <c r="K19" i="128"/>
  <c r="M9" i="128"/>
  <c r="M11" i="128"/>
  <c r="M13" i="128"/>
  <c r="M15" i="128"/>
  <c r="M17" i="128"/>
  <c r="M19" i="128"/>
  <c r="M21" i="128"/>
  <c r="M23" i="128"/>
  <c r="M10" i="128"/>
  <c r="M12" i="128"/>
  <c r="M14" i="128"/>
  <c r="M16" i="128"/>
  <c r="M18" i="128"/>
  <c r="M20" i="128"/>
  <c r="K24" i="128"/>
  <c r="G17" i="129"/>
  <c r="M24" i="128"/>
  <c r="B28" i="138"/>
  <c r="C28" i="138"/>
  <c r="I7" i="234"/>
  <c r="I8" i="234"/>
  <c r="I9" i="234"/>
  <c r="I10" i="234"/>
  <c r="I11" i="234"/>
  <c r="I12" i="234"/>
  <c r="I13" i="234"/>
  <c r="I14" i="234"/>
  <c r="I15" i="234"/>
  <c r="I16" i="234"/>
  <c r="I17" i="234"/>
  <c r="I18" i="234"/>
  <c r="I19" i="234"/>
  <c r="I20" i="234"/>
  <c r="I21" i="234"/>
  <c r="I22" i="234"/>
  <c r="I23" i="234"/>
  <c r="I24" i="234"/>
  <c r="I25" i="234"/>
  <c r="I6" i="234"/>
  <c r="G7" i="234"/>
  <c r="G8" i="234"/>
  <c r="G9" i="234"/>
  <c r="G10" i="234"/>
  <c r="G11" i="234"/>
  <c r="G12" i="234"/>
  <c r="G13" i="234"/>
  <c r="G14" i="234"/>
  <c r="G15" i="234"/>
  <c r="G16" i="234"/>
  <c r="G17" i="234"/>
  <c r="G18" i="234"/>
  <c r="G19" i="234"/>
  <c r="G20" i="234"/>
  <c r="G21" i="234"/>
  <c r="G22" i="234"/>
  <c r="G23" i="234"/>
  <c r="G24" i="234"/>
  <c r="G25" i="234"/>
  <c r="G6" i="234"/>
  <c r="F7" i="234"/>
  <c r="F8" i="234"/>
  <c r="F9" i="234"/>
  <c r="F10" i="234"/>
  <c r="F11" i="234"/>
  <c r="F12" i="234"/>
  <c r="F13" i="234"/>
  <c r="F14" i="234"/>
  <c r="F15" i="234"/>
  <c r="F16" i="234"/>
  <c r="F17" i="234"/>
  <c r="F18" i="234"/>
  <c r="F19" i="234"/>
  <c r="F20" i="234"/>
  <c r="F21" i="234"/>
  <c r="F22" i="234"/>
  <c r="F23" i="234"/>
  <c r="F24" i="234"/>
  <c r="F25" i="234"/>
  <c r="F6" i="234"/>
  <c r="F26" i="234"/>
  <c r="F14" i="127"/>
  <c r="E14" i="127"/>
  <c r="D14" i="127"/>
  <c r="C14" i="127"/>
  <c r="F9" i="127"/>
  <c r="E9" i="127"/>
  <c r="D9" i="127"/>
  <c r="C9" i="127"/>
  <c r="I15" i="96"/>
  <c r="C22" i="239"/>
  <c r="D22" i="239"/>
  <c r="E22" i="239"/>
  <c r="B22" i="239"/>
  <c r="E23" i="238"/>
  <c r="F23" i="238"/>
  <c r="D9" i="238"/>
  <c r="D10" i="238"/>
  <c r="D11" i="238"/>
  <c r="D12" i="238"/>
  <c r="D13" i="238"/>
  <c r="D14" i="238"/>
  <c r="D15" i="238"/>
  <c r="D16" i="238"/>
  <c r="D17" i="238"/>
  <c r="D18" i="238"/>
  <c r="D19" i="238"/>
  <c r="D20" i="238"/>
  <c r="D21" i="238"/>
  <c r="D22" i="238"/>
  <c r="D8" i="238"/>
  <c r="C23" i="238"/>
  <c r="B23" i="238"/>
  <c r="B21" i="237"/>
  <c r="D23" i="238"/>
  <c r="F22" i="239"/>
  <c r="B16" i="140"/>
  <c r="C26" i="137"/>
  <c r="D6" i="104"/>
  <c r="G6" i="104"/>
  <c r="J7" i="134"/>
  <c r="J8" i="134"/>
  <c r="J9" i="134"/>
  <c r="J10" i="134"/>
  <c r="J11" i="134"/>
  <c r="J12" i="134"/>
  <c r="J13" i="134"/>
  <c r="J14" i="134"/>
  <c r="J6" i="134"/>
  <c r="B15" i="116"/>
  <c r="H14" i="116"/>
  <c r="I14" i="116"/>
  <c r="H13" i="116"/>
  <c r="I13" i="116"/>
  <c r="H12" i="116"/>
  <c r="I12" i="116"/>
  <c r="H11" i="116"/>
  <c r="I11" i="116"/>
  <c r="H10" i="116"/>
  <c r="I10" i="116"/>
  <c r="H9" i="116"/>
  <c r="I9" i="116"/>
  <c r="H8" i="116"/>
  <c r="I8" i="116"/>
  <c r="D14" i="112"/>
  <c r="D17" i="98"/>
  <c r="E17" i="98"/>
  <c r="J16" i="134"/>
  <c r="H15" i="116"/>
  <c r="D9" i="112"/>
  <c r="E9" i="112" s="1"/>
  <c r="D18" i="98"/>
  <c r="E18" i="98" s="1"/>
  <c r="F26" i="154"/>
  <c r="D18" i="235"/>
  <c r="C18" i="235"/>
  <c r="B18" i="235"/>
  <c r="E17" i="235"/>
  <c r="E16" i="235"/>
  <c r="E15" i="235"/>
  <c r="E14" i="235"/>
  <c r="E13" i="235"/>
  <c r="E12" i="235"/>
  <c r="E11" i="235"/>
  <c r="E10" i="235"/>
  <c r="E9" i="235"/>
  <c r="E8" i="235"/>
  <c r="E7" i="235"/>
  <c r="E6" i="235"/>
  <c r="E18" i="235"/>
  <c r="D9" i="183"/>
  <c r="D8" i="183"/>
  <c r="D16" i="183"/>
  <c r="D12" i="183"/>
  <c r="D11" i="183"/>
  <c r="E26" i="234"/>
  <c r="D26" i="234"/>
  <c r="C26" i="234"/>
  <c r="B26" i="234"/>
  <c r="I26" i="234"/>
  <c r="G26" i="234"/>
  <c r="E13" i="145"/>
  <c r="D13" i="145"/>
  <c r="C13" i="145"/>
  <c r="B13" i="145"/>
  <c r="C16" i="140"/>
  <c r="G15" i="116"/>
  <c r="F15" i="116"/>
  <c r="E15" i="116"/>
  <c r="D15" i="116"/>
  <c r="C15" i="116"/>
  <c r="J14" i="116"/>
  <c r="J13" i="116"/>
  <c r="D13" i="112"/>
  <c r="E13" i="112" s="1"/>
  <c r="D12" i="112"/>
  <c r="E12" i="112"/>
  <c r="D11" i="112"/>
  <c r="E11" i="112" s="1"/>
  <c r="D16" i="98"/>
  <c r="E16" i="98"/>
  <c r="D15" i="98"/>
  <c r="E15" i="98" s="1"/>
  <c r="D14" i="98"/>
  <c r="E14" i="98" s="1"/>
  <c r="D12" i="98"/>
  <c r="E12" i="98" s="1"/>
  <c r="D11" i="98"/>
  <c r="D19" i="98" s="1"/>
  <c r="J12" i="116"/>
  <c r="J8" i="116"/>
  <c r="J11" i="116"/>
  <c r="J10" i="116"/>
  <c r="E11" i="98"/>
  <c r="J9" i="116"/>
  <c r="I15" i="116"/>
  <c r="I16" i="116"/>
  <c r="G16" i="116"/>
  <c r="C16" i="116"/>
  <c r="D16" i="116"/>
  <c r="H16" i="116"/>
  <c r="E16" i="116"/>
  <c r="B16" i="116"/>
  <c r="J15" i="116"/>
  <c r="F16" i="116"/>
  <c r="E7" i="107"/>
  <c r="E8" i="107"/>
  <c r="E9" i="107"/>
  <c r="E10" i="107"/>
  <c r="E11" i="107"/>
  <c r="E12" i="107"/>
  <c r="E13" i="107"/>
  <c r="E14" i="107"/>
  <c r="E15" i="107"/>
  <c r="E16" i="107"/>
  <c r="E17" i="107"/>
  <c r="E18" i="107"/>
  <c r="E19" i="107"/>
  <c r="E20" i="107"/>
  <c r="E21" i="107"/>
  <c r="E22" i="107"/>
  <c r="E23" i="107"/>
  <c r="E24" i="107"/>
  <c r="E25" i="107"/>
  <c r="E6" i="107"/>
  <c r="E26" i="107"/>
  <c r="E26" i="126"/>
  <c r="C26" i="126"/>
  <c r="B26" i="126"/>
  <c r="G26" i="105"/>
  <c r="F26" i="105"/>
  <c r="B25" i="105"/>
  <c r="B24" i="105"/>
  <c r="B23" i="105"/>
  <c r="B22" i="105"/>
  <c r="B21" i="105"/>
  <c r="B20" i="105"/>
  <c r="B19" i="105"/>
  <c r="B18" i="105"/>
  <c r="B17" i="105"/>
  <c r="B16" i="105"/>
  <c r="B15" i="105"/>
  <c r="B14" i="105"/>
  <c r="B13" i="105"/>
  <c r="B12" i="105"/>
  <c r="B11" i="105"/>
  <c r="B10" i="105"/>
  <c r="B9" i="105"/>
  <c r="B8" i="105"/>
  <c r="B7" i="105"/>
  <c r="B6" i="105"/>
  <c r="D26" i="126"/>
  <c r="B26" i="105"/>
  <c r="M21" i="135"/>
  <c r="L21" i="135"/>
  <c r="J21" i="135"/>
  <c r="I21" i="135"/>
  <c r="H21" i="135"/>
  <c r="G21" i="135"/>
  <c r="F21" i="135"/>
  <c r="E21" i="135"/>
  <c r="D21" i="135"/>
  <c r="C21" i="135"/>
  <c r="B21" i="135"/>
  <c r="N20" i="135"/>
  <c r="O20" i="135"/>
  <c r="N19" i="135"/>
  <c r="O19" i="135"/>
  <c r="N18" i="135"/>
  <c r="O18" i="135"/>
  <c r="N17" i="135"/>
  <c r="O17" i="135"/>
  <c r="N16" i="135"/>
  <c r="O16" i="135"/>
  <c r="N15" i="135"/>
  <c r="O15" i="135"/>
  <c r="N14" i="135"/>
  <c r="O14" i="135"/>
  <c r="N13" i="135"/>
  <c r="O13" i="135"/>
  <c r="N12" i="135"/>
  <c r="O12" i="135"/>
  <c r="N11" i="135"/>
  <c r="O11" i="135"/>
  <c r="N10" i="135"/>
  <c r="O10" i="135"/>
  <c r="N9" i="135"/>
  <c r="O9" i="135"/>
  <c r="N8" i="135"/>
  <c r="H20" i="96"/>
  <c r="G20" i="96"/>
  <c r="F20" i="96"/>
  <c r="E20" i="96"/>
  <c r="D20" i="96"/>
  <c r="C20" i="96"/>
  <c r="B20" i="96"/>
  <c r="I19" i="96"/>
  <c r="I18" i="96"/>
  <c r="I17" i="96"/>
  <c r="I16" i="96"/>
  <c r="I14" i="96"/>
  <c r="I13" i="96"/>
  <c r="I12" i="96"/>
  <c r="I11" i="96"/>
  <c r="I10" i="96"/>
  <c r="I9" i="96"/>
  <c r="I8" i="96"/>
  <c r="I7" i="96"/>
  <c r="E21" i="95"/>
  <c r="C21" i="95"/>
  <c r="B21" i="95"/>
  <c r="F20" i="95"/>
  <c r="D20" i="95"/>
  <c r="F19" i="95"/>
  <c r="D19" i="95"/>
  <c r="F18" i="95"/>
  <c r="D18" i="95"/>
  <c r="F17" i="95"/>
  <c r="D17" i="95"/>
  <c r="F16" i="95"/>
  <c r="D16" i="95"/>
  <c r="F15" i="95"/>
  <c r="D15" i="95"/>
  <c r="F14" i="95"/>
  <c r="D14" i="95"/>
  <c r="F13" i="95"/>
  <c r="D13" i="95"/>
  <c r="F12" i="95"/>
  <c r="D12" i="95"/>
  <c r="F11" i="95"/>
  <c r="D11" i="95"/>
  <c r="F10" i="95"/>
  <c r="D10" i="95"/>
  <c r="F9" i="95"/>
  <c r="D9" i="95"/>
  <c r="F8" i="95"/>
  <c r="D8" i="95"/>
  <c r="D21" i="95"/>
  <c r="I20" i="96"/>
  <c r="N21" i="135"/>
  <c r="O21" i="135"/>
  <c r="O8" i="135"/>
  <c r="F21" i="95"/>
  <c r="G9" i="132"/>
  <c r="G10" i="132"/>
  <c r="G11" i="132"/>
  <c r="G12" i="132"/>
  <c r="G13" i="132"/>
  <c r="G14" i="132"/>
  <c r="G15" i="132"/>
  <c r="G16" i="132"/>
  <c r="G17" i="132"/>
  <c r="G18" i="132"/>
  <c r="G19" i="132"/>
  <c r="G20" i="132"/>
  <c r="G21" i="132"/>
  <c r="G22" i="132"/>
  <c r="G23" i="132"/>
  <c r="G24" i="132"/>
  <c r="G25" i="132"/>
  <c r="G26" i="132"/>
  <c r="G27" i="132"/>
  <c r="D12" i="199"/>
  <c r="D7" i="199"/>
  <c r="F26" i="199"/>
  <c r="E26" i="199"/>
  <c r="C26" i="199"/>
  <c r="B26" i="199"/>
  <c r="D25" i="199"/>
  <c r="D24" i="199"/>
  <c r="D23" i="199"/>
  <c r="D22" i="199"/>
  <c r="D21" i="199"/>
  <c r="D20" i="199"/>
  <c r="D19" i="199"/>
  <c r="D18" i="199"/>
  <c r="D17" i="199"/>
  <c r="D16" i="199"/>
  <c r="D15" i="199"/>
  <c r="D14" i="199"/>
  <c r="D13" i="199"/>
  <c r="D11" i="199"/>
  <c r="D10" i="199"/>
  <c r="D9" i="199"/>
  <c r="D8" i="199"/>
  <c r="D6" i="199"/>
  <c r="D26" i="199"/>
  <c r="C26" i="92"/>
  <c r="D26" i="92"/>
  <c r="E26" i="92"/>
  <c r="B26" i="92"/>
  <c r="F7" i="92"/>
  <c r="F8" i="92"/>
  <c r="F9" i="92"/>
  <c r="F10" i="92"/>
  <c r="F11" i="92"/>
  <c r="F12" i="92"/>
  <c r="F13" i="92"/>
  <c r="F14" i="92"/>
  <c r="F15" i="92"/>
  <c r="F16" i="92"/>
  <c r="F17" i="92"/>
  <c r="F18" i="92"/>
  <c r="F19" i="92"/>
  <c r="F20" i="92"/>
  <c r="F21" i="92"/>
  <c r="F22" i="92"/>
  <c r="F23" i="92"/>
  <c r="F24" i="92"/>
  <c r="F25" i="92"/>
  <c r="F6" i="92"/>
  <c r="F26" i="92"/>
  <c r="C26" i="91"/>
  <c r="D26" i="91"/>
  <c r="E26" i="91"/>
  <c r="B26" i="91"/>
  <c r="F19" i="91"/>
  <c r="F20" i="91"/>
  <c r="F21" i="91"/>
  <c r="F22" i="91"/>
  <c r="F23" i="91"/>
  <c r="F24" i="91"/>
  <c r="F25" i="91"/>
  <c r="F7" i="91"/>
  <c r="F8" i="91"/>
  <c r="F9" i="91"/>
  <c r="F10" i="91"/>
  <c r="F11" i="91"/>
  <c r="F12" i="91"/>
  <c r="F13" i="91"/>
  <c r="F15" i="91"/>
  <c r="F16" i="91"/>
  <c r="F17" i="91"/>
  <c r="F18" i="91"/>
  <c r="F6" i="91"/>
  <c r="F26" i="91"/>
  <c r="F27" i="197"/>
  <c r="E27" i="197"/>
  <c r="C27" i="197"/>
  <c r="B27" i="197"/>
  <c r="D26" i="197"/>
  <c r="G26" i="197"/>
  <c r="D25" i="197"/>
  <c r="G25" i="197"/>
  <c r="D24" i="197"/>
  <c r="G24" i="197"/>
  <c r="D23" i="197"/>
  <c r="G23" i="197"/>
  <c r="D22" i="197"/>
  <c r="G22" i="197"/>
  <c r="D21" i="197"/>
  <c r="G21" i="197"/>
  <c r="D20" i="197"/>
  <c r="G20" i="197"/>
  <c r="D19" i="197"/>
  <c r="G19" i="197"/>
  <c r="D18" i="197"/>
  <c r="G18" i="197"/>
  <c r="D17" i="197"/>
  <c r="G17" i="197"/>
  <c r="D16" i="197"/>
  <c r="G16" i="197"/>
  <c r="D15" i="197"/>
  <c r="G15" i="197"/>
  <c r="D14" i="197"/>
  <c r="G14" i="197"/>
  <c r="D13" i="197"/>
  <c r="G13" i="197"/>
  <c r="D12" i="197"/>
  <c r="G12" i="197"/>
  <c r="D11" i="197"/>
  <c r="G11" i="197"/>
  <c r="D10" i="197"/>
  <c r="G10" i="197"/>
  <c r="D9" i="197"/>
  <c r="G9" i="197"/>
  <c r="D8" i="197"/>
  <c r="G8" i="197"/>
  <c r="D7" i="197"/>
  <c r="G7" i="197"/>
  <c r="G27" i="197"/>
  <c r="D27" i="197"/>
  <c r="C26" i="196"/>
  <c r="B26" i="196"/>
  <c r="D14" i="183"/>
  <c r="D6" i="183"/>
  <c r="E26" i="154"/>
  <c r="D26" i="154"/>
  <c r="C26" i="154"/>
  <c r="B26" i="154"/>
  <c r="D12" i="152"/>
  <c r="D11" i="152"/>
  <c r="D10" i="152"/>
  <c r="D9" i="152"/>
  <c r="D8" i="152"/>
  <c r="D7" i="152"/>
  <c r="D6" i="152"/>
  <c r="D5" i="152"/>
  <c r="R28" i="138"/>
  <c r="Q28" i="138"/>
  <c r="P28" i="138"/>
  <c r="O28" i="138"/>
  <c r="N28" i="138"/>
  <c r="M28" i="138"/>
  <c r="L28" i="138"/>
  <c r="K28" i="138"/>
  <c r="J28" i="138"/>
  <c r="I28" i="138"/>
  <c r="H28" i="138"/>
  <c r="G28" i="138"/>
  <c r="F28" i="138"/>
  <c r="E28" i="138"/>
  <c r="D28" i="138"/>
  <c r="S27" i="138"/>
  <c r="S26" i="138"/>
  <c r="S25" i="138"/>
  <c r="S24" i="138"/>
  <c r="S23" i="138"/>
  <c r="S22" i="138"/>
  <c r="S21" i="138"/>
  <c r="S20" i="138"/>
  <c r="S19" i="138"/>
  <c r="S18" i="138"/>
  <c r="S17" i="138"/>
  <c r="S16" i="138"/>
  <c r="S15" i="138"/>
  <c r="S14" i="138"/>
  <c r="S13" i="138"/>
  <c r="S12" i="138"/>
  <c r="S11" i="138"/>
  <c r="S10" i="138"/>
  <c r="S9" i="138"/>
  <c r="S8" i="138"/>
  <c r="B26" i="137"/>
  <c r="E12" i="133"/>
  <c r="D12" i="133"/>
  <c r="C12" i="133"/>
  <c r="B12" i="133"/>
  <c r="F11" i="133"/>
  <c r="F10" i="133"/>
  <c r="F9" i="133"/>
  <c r="F8" i="133"/>
  <c r="F7" i="133"/>
  <c r="F6" i="133"/>
  <c r="F28" i="132"/>
  <c r="E28" i="132"/>
  <c r="D28" i="132"/>
  <c r="C28" i="132"/>
  <c r="B28" i="132"/>
  <c r="G8" i="132"/>
  <c r="G28" i="132"/>
  <c r="F10" i="131"/>
  <c r="E10" i="131"/>
  <c r="D10" i="131"/>
  <c r="C10" i="131"/>
  <c r="B8" i="131"/>
  <c r="B7" i="131"/>
  <c r="E8" i="130"/>
  <c r="E7" i="130"/>
  <c r="E6" i="130"/>
  <c r="D17" i="129"/>
  <c r="E7" i="129"/>
  <c r="B17" i="129"/>
  <c r="C10" i="129"/>
  <c r="H24" i="128"/>
  <c r="I12" i="128"/>
  <c r="F24" i="128"/>
  <c r="G20" i="128"/>
  <c r="D24" i="128"/>
  <c r="B24" i="128"/>
  <c r="C23" i="128"/>
  <c r="C22" i="128"/>
  <c r="C12" i="128"/>
  <c r="G14" i="127"/>
  <c r="G9" i="127"/>
  <c r="F28" i="121"/>
  <c r="D28" i="121"/>
  <c r="G28" i="115"/>
  <c r="F28" i="115"/>
  <c r="E28" i="115"/>
  <c r="D28" i="115"/>
  <c r="C28" i="115"/>
  <c r="B28" i="115"/>
  <c r="H27" i="115"/>
  <c r="I27" i="115"/>
  <c r="H26" i="115"/>
  <c r="I26" i="115"/>
  <c r="H25" i="115"/>
  <c r="H24" i="115"/>
  <c r="I24" i="115"/>
  <c r="H23" i="115"/>
  <c r="I23" i="115"/>
  <c r="H22" i="115"/>
  <c r="I22" i="115"/>
  <c r="H21" i="115"/>
  <c r="I21" i="115"/>
  <c r="H20" i="115"/>
  <c r="I20" i="115"/>
  <c r="H19" i="115"/>
  <c r="I19" i="115"/>
  <c r="H18" i="115"/>
  <c r="I18" i="115"/>
  <c r="H17" i="115"/>
  <c r="I17" i="115"/>
  <c r="H16" i="115"/>
  <c r="I16" i="115"/>
  <c r="H15" i="115"/>
  <c r="I15" i="115"/>
  <c r="H14" i="115"/>
  <c r="I14" i="115"/>
  <c r="H13" i="115"/>
  <c r="I13" i="115"/>
  <c r="H12" i="115"/>
  <c r="I12" i="115"/>
  <c r="H11" i="115"/>
  <c r="I11" i="115"/>
  <c r="H10" i="115"/>
  <c r="I10" i="115"/>
  <c r="H9" i="115"/>
  <c r="I9" i="115"/>
  <c r="H8" i="115"/>
  <c r="G12" i="114"/>
  <c r="G11" i="114" s="1"/>
  <c r="D26" i="107"/>
  <c r="C26" i="107"/>
  <c r="B26" i="107"/>
  <c r="D26" i="106"/>
  <c r="C26" i="106"/>
  <c r="B26" i="106"/>
  <c r="E25" i="106"/>
  <c r="F25" i="106"/>
  <c r="E24" i="106"/>
  <c r="F24" i="106"/>
  <c r="E23" i="106"/>
  <c r="F23" i="106"/>
  <c r="E22" i="106"/>
  <c r="F22" i="106"/>
  <c r="E21" i="106"/>
  <c r="F21" i="106"/>
  <c r="E20" i="106"/>
  <c r="F20" i="106"/>
  <c r="E19" i="106"/>
  <c r="F19" i="106"/>
  <c r="E18" i="106"/>
  <c r="F18" i="106"/>
  <c r="E17" i="106"/>
  <c r="F17" i="106"/>
  <c r="E16" i="106"/>
  <c r="F16" i="106"/>
  <c r="E15" i="106"/>
  <c r="F15" i="106"/>
  <c r="E14" i="106"/>
  <c r="F14" i="106"/>
  <c r="E13" i="106"/>
  <c r="F13" i="106"/>
  <c r="E12" i="106"/>
  <c r="F12" i="106"/>
  <c r="E11" i="106"/>
  <c r="F11" i="106"/>
  <c r="E10" i="106"/>
  <c r="F10" i="106"/>
  <c r="E9" i="106"/>
  <c r="F9" i="106"/>
  <c r="E8" i="106"/>
  <c r="F8" i="106"/>
  <c r="E7" i="106"/>
  <c r="F7" i="106"/>
  <c r="E6" i="106"/>
  <c r="F17" i="104"/>
  <c r="E17" i="104"/>
  <c r="C17" i="104"/>
  <c r="B17" i="104"/>
  <c r="G16" i="104"/>
  <c r="D16" i="104"/>
  <c r="G15" i="104"/>
  <c r="D15" i="104"/>
  <c r="G14" i="104"/>
  <c r="D14" i="104"/>
  <c r="G13" i="104"/>
  <c r="D13" i="104"/>
  <c r="G12" i="104"/>
  <c r="D12" i="104"/>
  <c r="G11" i="104"/>
  <c r="D11" i="104"/>
  <c r="G10" i="104"/>
  <c r="D10" i="104"/>
  <c r="G9" i="104"/>
  <c r="D9" i="104"/>
  <c r="G8" i="104"/>
  <c r="D8" i="104"/>
  <c r="G7" i="104"/>
  <c r="D7" i="104"/>
  <c r="D18" i="103"/>
  <c r="D17" i="103"/>
  <c r="D16" i="103"/>
  <c r="D15" i="103"/>
  <c r="D14" i="103"/>
  <c r="D13" i="103"/>
  <c r="D12" i="103"/>
  <c r="D11" i="103"/>
  <c r="D10" i="103"/>
  <c r="D9" i="103"/>
  <c r="D8" i="103"/>
  <c r="D7" i="103"/>
  <c r="D6" i="103"/>
  <c r="E26" i="102"/>
  <c r="D26" i="102"/>
  <c r="C26" i="102"/>
  <c r="B26" i="102"/>
  <c r="F25" i="102"/>
  <c r="F24" i="102"/>
  <c r="F23" i="102"/>
  <c r="F22" i="102"/>
  <c r="F21" i="102"/>
  <c r="F20" i="102"/>
  <c r="F19" i="102"/>
  <c r="F18" i="102"/>
  <c r="F17" i="102"/>
  <c r="F16" i="102"/>
  <c r="F15" i="102"/>
  <c r="F14" i="102"/>
  <c r="F13" i="102"/>
  <c r="F12" i="102"/>
  <c r="F11" i="102"/>
  <c r="F10" i="102"/>
  <c r="F9" i="102"/>
  <c r="F8" i="102"/>
  <c r="F7" i="102"/>
  <c r="F6" i="102"/>
  <c r="F19" i="97"/>
  <c r="E19" i="97"/>
  <c r="D19" i="97"/>
  <c r="C19" i="97"/>
  <c r="B19" i="97"/>
  <c r="K27" i="94"/>
  <c r="I27" i="94"/>
  <c r="H27" i="94"/>
  <c r="G27" i="94"/>
  <c r="F27" i="94"/>
  <c r="E27" i="94"/>
  <c r="D27" i="94"/>
  <c r="C27" i="94"/>
  <c r="B27" i="94"/>
  <c r="D26" i="93"/>
  <c r="E26" i="93"/>
  <c r="F26" i="93"/>
  <c r="E26" i="90"/>
  <c r="D26" i="90"/>
  <c r="C26" i="90"/>
  <c r="B26" i="90"/>
  <c r="F25" i="90"/>
  <c r="F24" i="90"/>
  <c r="F23" i="90"/>
  <c r="F22" i="90"/>
  <c r="F21" i="90"/>
  <c r="F20" i="90"/>
  <c r="F19" i="90"/>
  <c r="F18" i="90"/>
  <c r="F17" i="90"/>
  <c r="F16" i="90"/>
  <c r="F15" i="90"/>
  <c r="F14" i="90"/>
  <c r="F13" i="90"/>
  <c r="F12" i="90"/>
  <c r="F11" i="90"/>
  <c r="F10" i="90"/>
  <c r="F9" i="90"/>
  <c r="F8" i="90"/>
  <c r="F7" i="90"/>
  <c r="F6" i="90"/>
  <c r="C19" i="128"/>
  <c r="C15" i="128"/>
  <c r="G8" i="106"/>
  <c r="G10" i="106"/>
  <c r="G12" i="106"/>
  <c r="G14" i="106"/>
  <c r="G16" i="106"/>
  <c r="G18" i="106"/>
  <c r="G20" i="106"/>
  <c r="G22" i="106"/>
  <c r="G24" i="106"/>
  <c r="G7" i="106"/>
  <c r="G9" i="106"/>
  <c r="G11" i="106"/>
  <c r="G13" i="106"/>
  <c r="G15" i="106"/>
  <c r="G17" i="106"/>
  <c r="G19" i="106"/>
  <c r="G21" i="106"/>
  <c r="G23" i="106"/>
  <c r="G25" i="106"/>
  <c r="B28" i="94"/>
  <c r="F28" i="94"/>
  <c r="C11" i="128"/>
  <c r="C14" i="128"/>
  <c r="C16" i="128"/>
  <c r="C20" i="128"/>
  <c r="C14" i="129"/>
  <c r="I13" i="128"/>
  <c r="I10" i="128"/>
  <c r="I16" i="128"/>
  <c r="I20" i="128"/>
  <c r="I18" i="128"/>
  <c r="I21" i="128"/>
  <c r="I17" i="128"/>
  <c r="I9" i="128"/>
  <c r="G12" i="128"/>
  <c r="G10" i="128"/>
  <c r="G15" i="128"/>
  <c r="G17" i="128"/>
  <c r="G22" i="128"/>
  <c r="G9" i="128"/>
  <c r="G14" i="128"/>
  <c r="G16" i="128"/>
  <c r="G18" i="128"/>
  <c r="G23" i="128"/>
  <c r="G19" i="128"/>
  <c r="G21" i="128"/>
  <c r="G11" i="128"/>
  <c r="G13" i="128"/>
  <c r="E26" i="106"/>
  <c r="D28" i="94"/>
  <c r="J28" i="94"/>
  <c r="S28" i="138"/>
  <c r="F12" i="133"/>
  <c r="G17" i="104"/>
  <c r="D17" i="104"/>
  <c r="J24" i="115"/>
  <c r="F26" i="102"/>
  <c r="H28" i="121"/>
  <c r="L28" i="121"/>
  <c r="M28" i="121"/>
  <c r="N8" i="121"/>
  <c r="N9" i="121"/>
  <c r="B28" i="121"/>
  <c r="N13" i="121"/>
  <c r="N14" i="121"/>
  <c r="N15" i="121"/>
  <c r="N16" i="121"/>
  <c r="N17" i="121"/>
  <c r="N20" i="121"/>
  <c r="N21" i="121"/>
  <c r="N24" i="121"/>
  <c r="N26" i="121"/>
  <c r="B10" i="131"/>
  <c r="J10" i="115"/>
  <c r="J14" i="115"/>
  <c r="J20" i="115"/>
  <c r="J12" i="115"/>
  <c r="J16" i="115"/>
  <c r="J18" i="115"/>
  <c r="N10" i="121"/>
  <c r="H28" i="94"/>
  <c r="F6" i="106"/>
  <c r="J23" i="115"/>
  <c r="J26" i="115"/>
  <c r="E28" i="121"/>
  <c r="C15" i="129"/>
  <c r="C12" i="129"/>
  <c r="C7" i="129"/>
  <c r="C16" i="129"/>
  <c r="C13" i="129"/>
  <c r="C9" i="129"/>
  <c r="C8" i="129"/>
  <c r="F26" i="90"/>
  <c r="J22" i="115"/>
  <c r="I25" i="115"/>
  <c r="H28" i="115"/>
  <c r="J28" i="121"/>
  <c r="N18" i="121"/>
  <c r="N22" i="121"/>
  <c r="N25" i="121"/>
  <c r="C11" i="129"/>
  <c r="E16" i="129"/>
  <c r="E14" i="129"/>
  <c r="E12" i="129"/>
  <c r="E10" i="129"/>
  <c r="E8" i="129"/>
  <c r="E6" i="129"/>
  <c r="E9" i="129"/>
  <c r="E15" i="129"/>
  <c r="E11" i="129"/>
  <c r="I8" i="115"/>
  <c r="J9" i="115"/>
  <c r="J11" i="115"/>
  <c r="J13" i="115"/>
  <c r="J15" i="115"/>
  <c r="J17" i="115"/>
  <c r="J19" i="115"/>
  <c r="J21" i="115"/>
  <c r="J27" i="115"/>
  <c r="C28" i="121"/>
  <c r="G28" i="121"/>
  <c r="K28" i="121"/>
  <c r="I28" i="121"/>
  <c r="N19" i="121"/>
  <c r="C6" i="129"/>
  <c r="E13" i="129"/>
  <c r="N23" i="121"/>
  <c r="C21" i="128"/>
  <c r="C17" i="128"/>
  <c r="C13" i="128"/>
  <c r="C9" i="128"/>
  <c r="I23" i="128"/>
  <c r="I19" i="128"/>
  <c r="I15" i="128"/>
  <c r="I11" i="128"/>
  <c r="N11" i="121"/>
  <c r="N27" i="121"/>
  <c r="C10" i="128"/>
  <c r="I14" i="128"/>
  <c r="C18" i="128"/>
  <c r="I22" i="128"/>
  <c r="E23" i="128"/>
  <c r="E22" i="128"/>
  <c r="E21" i="128"/>
  <c r="E20" i="128"/>
  <c r="E19" i="128"/>
  <c r="E18" i="128"/>
  <c r="E17" i="128"/>
  <c r="E16" i="128"/>
  <c r="E15" i="128"/>
  <c r="E14" i="128"/>
  <c r="E13" i="128"/>
  <c r="E12" i="128"/>
  <c r="E11" i="128"/>
  <c r="E10" i="128"/>
  <c r="E9" i="128"/>
  <c r="G24" i="128"/>
  <c r="I24" i="128"/>
  <c r="N28" i="121"/>
  <c r="E17" i="129"/>
  <c r="E24" i="128"/>
  <c r="C17" i="129"/>
  <c r="J8" i="115"/>
  <c r="I28" i="115"/>
  <c r="C24" i="128"/>
  <c r="G6" i="106"/>
  <c r="F26" i="106"/>
  <c r="J25" i="115"/>
  <c r="G26" i="106"/>
  <c r="I29" i="115"/>
  <c r="B29" i="115"/>
  <c r="G29" i="115"/>
  <c r="C29" i="115"/>
  <c r="D29" i="115"/>
  <c r="E29" i="115"/>
  <c r="F29" i="115"/>
  <c r="J28" i="115"/>
  <c r="H29" i="115"/>
  <c r="D15" i="112" l="1"/>
  <c r="G7" i="114"/>
  <c r="D7" i="114"/>
  <c r="C11" i="114"/>
  <c r="G9" i="114"/>
</calcChain>
</file>

<file path=xl/comments1.xml><?xml version="1.0" encoding="utf-8"?>
<comments xmlns="http://schemas.openxmlformats.org/spreadsheetml/2006/main">
  <authors>
    <author>Abdulaziz Ismail Abu Husayn</author>
  </authors>
  <commentList>
    <comment ref="D48" authorId="0" shapeId="0">
      <text>
        <r>
          <rPr>
            <b/>
            <sz val="9"/>
            <color indexed="81"/>
            <rFont val="Tahoma"/>
            <family val="2"/>
          </rPr>
          <t>Abdulaziz Ismail Abu Husayn:</t>
        </r>
        <r>
          <rPr>
            <sz val="9"/>
            <color indexed="81"/>
            <rFont val="Tahoma"/>
            <family val="2"/>
          </rPr>
          <t xml:space="preserve">
2018</t>
        </r>
      </text>
    </comment>
  </commentList>
</comments>
</file>

<file path=xl/sharedStrings.xml><?xml version="1.0" encoding="utf-8"?>
<sst xmlns="http://schemas.openxmlformats.org/spreadsheetml/2006/main" count="3488" uniqueCount="1251">
  <si>
    <t>سعودي S</t>
  </si>
  <si>
    <t>الرياض</t>
  </si>
  <si>
    <t>Riyadh</t>
  </si>
  <si>
    <t>Makkah</t>
  </si>
  <si>
    <t>جدة</t>
  </si>
  <si>
    <t>Jeddah</t>
  </si>
  <si>
    <t>الطائف</t>
  </si>
  <si>
    <t>Ta`if</t>
  </si>
  <si>
    <t>Medinah</t>
  </si>
  <si>
    <t>القصيم</t>
  </si>
  <si>
    <t>Qaseem</t>
  </si>
  <si>
    <t>Eastern</t>
  </si>
  <si>
    <t>الأحساء</t>
  </si>
  <si>
    <t>Al-Ahsa</t>
  </si>
  <si>
    <t>حفر الباطن</t>
  </si>
  <si>
    <t>Hafr Al-Baten</t>
  </si>
  <si>
    <t>عسير</t>
  </si>
  <si>
    <t>Aseer</t>
  </si>
  <si>
    <t>Bishah</t>
  </si>
  <si>
    <t>تبوك</t>
  </si>
  <si>
    <t>Tabouk</t>
  </si>
  <si>
    <t>حائل</t>
  </si>
  <si>
    <t>Ha`il</t>
  </si>
  <si>
    <t>Northern</t>
  </si>
  <si>
    <t>جازان</t>
  </si>
  <si>
    <t>Jazan</t>
  </si>
  <si>
    <t>نجران</t>
  </si>
  <si>
    <t>Najran</t>
  </si>
  <si>
    <t>Al-Bahah</t>
  </si>
  <si>
    <t>الجوف</t>
  </si>
  <si>
    <t>Al-Jouf</t>
  </si>
  <si>
    <t>القريات</t>
  </si>
  <si>
    <t>Qurayyat</t>
  </si>
  <si>
    <t>القنفذة</t>
  </si>
  <si>
    <t>Qunfudah</t>
  </si>
  <si>
    <t>المجموع</t>
  </si>
  <si>
    <t>Total</t>
  </si>
  <si>
    <t>Region</t>
  </si>
  <si>
    <t>مكة المكرمة</t>
  </si>
  <si>
    <t>الشرقية</t>
  </si>
  <si>
    <t>بيشة</t>
  </si>
  <si>
    <t>Ha'il</t>
  </si>
  <si>
    <t>الحدود الشمالية</t>
  </si>
  <si>
    <t>الباحة</t>
  </si>
  <si>
    <t>Al- Bahah</t>
  </si>
  <si>
    <t xml:space="preserve"> Total</t>
  </si>
  <si>
    <t xml:space="preserve"> </t>
  </si>
  <si>
    <t>%</t>
  </si>
  <si>
    <t>السنة</t>
  </si>
  <si>
    <t>Year</t>
  </si>
  <si>
    <t xml:space="preserve">وزارة الصحة </t>
  </si>
  <si>
    <t>وزارة الصحة</t>
  </si>
  <si>
    <t>الجهات الحكومية الأخرى</t>
  </si>
  <si>
    <t>الإجمالي</t>
  </si>
  <si>
    <t>عدد المستشفيات</t>
  </si>
  <si>
    <t>عدد الأسرة</t>
  </si>
  <si>
    <t>Other governmental sector</t>
  </si>
  <si>
    <t>Private sector</t>
  </si>
  <si>
    <t xml:space="preserve">المجموع </t>
  </si>
  <si>
    <t xml:space="preserve">Total </t>
  </si>
  <si>
    <t>جراحة عامة</t>
  </si>
  <si>
    <t>General Surgery</t>
  </si>
  <si>
    <t>Orthopedics</t>
  </si>
  <si>
    <t>مسالك بولية</t>
  </si>
  <si>
    <t>Urology</t>
  </si>
  <si>
    <t>Neurosurgery</t>
  </si>
  <si>
    <t>أنف وأذن وحنجرة</t>
  </si>
  <si>
    <t>عيون</t>
  </si>
  <si>
    <t>Ophthalmology</t>
  </si>
  <si>
    <t>نساء وولادة</t>
  </si>
  <si>
    <t>OBS/GYN</t>
  </si>
  <si>
    <t>Pediatrics</t>
  </si>
  <si>
    <t>Psychiatry</t>
  </si>
  <si>
    <t>Emergency</t>
  </si>
  <si>
    <t>أخرى</t>
  </si>
  <si>
    <t>Others</t>
  </si>
  <si>
    <t>سعودي</t>
  </si>
  <si>
    <t>NS</t>
  </si>
  <si>
    <t>S</t>
  </si>
  <si>
    <t>ذكور</t>
  </si>
  <si>
    <t>سعودي  S</t>
  </si>
  <si>
    <t>التخصص</t>
  </si>
  <si>
    <t>سعودي
Saudi</t>
  </si>
  <si>
    <t>غير سعودي
Non-Saudi</t>
  </si>
  <si>
    <t>الإجمالي
Total</t>
  </si>
  <si>
    <t>ذكر
Male</t>
  </si>
  <si>
    <t>أنثى
Female</t>
  </si>
  <si>
    <t>لا يشمل المدن الطبية</t>
  </si>
  <si>
    <t>أطفال</t>
  </si>
  <si>
    <t>Eye</t>
  </si>
  <si>
    <t>Surgery</t>
  </si>
  <si>
    <t>عظام</t>
  </si>
  <si>
    <t>Faciodental</t>
  </si>
  <si>
    <t>فك وأسنان</t>
  </si>
  <si>
    <t>E.N.T</t>
  </si>
  <si>
    <t xml:space="preserve">الأحساء             </t>
  </si>
  <si>
    <t>نسبة السعوديين</t>
  </si>
  <si>
    <t>إناث</t>
  </si>
  <si>
    <t>F</t>
  </si>
  <si>
    <t>M</t>
  </si>
  <si>
    <t xml:space="preserve">مستشفيات الهيئه الملكية بالجبيل وينبع </t>
  </si>
  <si>
    <t xml:space="preserve">الخدمات الطبية بالحرس الوطني </t>
  </si>
  <si>
    <t>Al-Baha</t>
  </si>
  <si>
    <t>ENT</t>
  </si>
  <si>
    <t xml:space="preserve">الرياض </t>
  </si>
  <si>
    <t xml:space="preserve">جدة </t>
  </si>
  <si>
    <t xml:space="preserve">الطائف </t>
  </si>
  <si>
    <t xml:space="preserve">المدينة المنورة </t>
  </si>
  <si>
    <t xml:space="preserve">القصيم </t>
  </si>
  <si>
    <t xml:space="preserve"> Qaseem</t>
  </si>
  <si>
    <t xml:space="preserve">الشرقية </t>
  </si>
  <si>
    <t xml:space="preserve">الأحساء </t>
  </si>
  <si>
    <t xml:space="preserve">عسير </t>
  </si>
  <si>
    <t xml:space="preserve">تبوك </t>
  </si>
  <si>
    <t xml:space="preserve"> Ha`il</t>
  </si>
  <si>
    <t xml:space="preserve">الحدود الشمالية </t>
  </si>
  <si>
    <t xml:space="preserve">نجران </t>
  </si>
  <si>
    <t xml:space="preserve"> Najran</t>
  </si>
  <si>
    <t xml:space="preserve">الباحة </t>
  </si>
  <si>
    <t xml:space="preserve">القريات </t>
  </si>
  <si>
    <t>-</t>
  </si>
  <si>
    <t>Pediatric Surgery</t>
  </si>
  <si>
    <t>الرياض
Riyadh</t>
  </si>
  <si>
    <t>أسباب أخرى</t>
  </si>
  <si>
    <t xml:space="preserve">حفر الباطن </t>
  </si>
  <si>
    <t xml:space="preserve">جازان </t>
  </si>
  <si>
    <t xml:space="preserve">الجوف </t>
  </si>
  <si>
    <t>الحالات</t>
  </si>
  <si>
    <t>Cases</t>
  </si>
  <si>
    <t>&lt; 1</t>
  </si>
  <si>
    <t>حفرالباطن</t>
  </si>
  <si>
    <t>No. of cases</t>
  </si>
  <si>
    <t>النشاط</t>
  </si>
  <si>
    <t>Activity</t>
  </si>
  <si>
    <t>العدد</t>
  </si>
  <si>
    <t>جدول  4-1</t>
  </si>
  <si>
    <t>Table 4-1</t>
  </si>
  <si>
    <t xml:space="preserve">عدد الزيارات </t>
  </si>
  <si>
    <t xml:space="preserve">الحدود الشمالية
</t>
  </si>
  <si>
    <t>جدول 4-2</t>
  </si>
  <si>
    <t>Table 4-2</t>
  </si>
  <si>
    <t>Qurrayat</t>
  </si>
  <si>
    <t>جدول 4-3</t>
  </si>
  <si>
    <t>Table 4-3</t>
  </si>
  <si>
    <t>جدول 4-4</t>
  </si>
  <si>
    <t>Table 4-4</t>
  </si>
  <si>
    <t>جدول 4-5</t>
  </si>
  <si>
    <t>Table 4-5</t>
  </si>
  <si>
    <t>زيارات مراجعي العيادات الخارجية</t>
  </si>
  <si>
    <t>OPD visits</t>
  </si>
  <si>
    <t xml:space="preserve">سعودي </t>
  </si>
  <si>
    <t xml:space="preserve">غير سعودي </t>
  </si>
  <si>
    <t xml:space="preserve"> Al-Bahah</t>
  </si>
  <si>
    <t>جدول 4-6</t>
  </si>
  <si>
    <t>Table 4-6</t>
  </si>
  <si>
    <t>OPD</t>
  </si>
  <si>
    <t xml:space="preserve">القنفذة </t>
  </si>
  <si>
    <t xml:space="preserve">إجمالي الزيارات  </t>
  </si>
  <si>
    <t>Total visits</t>
  </si>
  <si>
    <t>متوسط عدد الزيارات لكل فرد من السكان في السنة</t>
  </si>
  <si>
    <t xml:space="preserve"> Average no. of visits / person / year</t>
  </si>
  <si>
    <t>جدول 4-7</t>
  </si>
  <si>
    <t>Table 4-7</t>
  </si>
  <si>
    <t>Administrative Region</t>
  </si>
  <si>
    <t>الحالات التي تم إسعافها ونقلها للمستشفيات</t>
  </si>
  <si>
    <t xml:space="preserve">مراكزالإسعاف </t>
  </si>
  <si>
    <t xml:space="preserve">سيارات الإسعاف  </t>
  </si>
  <si>
    <t xml:space="preserve">First aid centers  </t>
  </si>
  <si>
    <t xml:space="preserve">Ambulances </t>
  </si>
  <si>
    <t>المنطقة الإدارية</t>
  </si>
  <si>
    <t>Cases offered first aid, carried to hospitals</t>
  </si>
  <si>
    <t>عدد المراكز</t>
  </si>
  <si>
    <t>متوسط عدد الحالات للمركز</t>
  </si>
  <si>
    <t>عدد السيارت</t>
  </si>
  <si>
    <t xml:space="preserve"> متوسط عدد الحالات للسيارة</t>
  </si>
  <si>
    <t>No. of   centers</t>
  </si>
  <si>
    <t>No .of Ambulances</t>
  </si>
  <si>
    <t xml:space="preserve"> Jazan</t>
  </si>
  <si>
    <t xml:space="preserve">جدول 4-8 </t>
  </si>
  <si>
    <t>Table 4-8</t>
  </si>
  <si>
    <t xml:space="preserve">  المنطقة الإدارية</t>
  </si>
  <si>
    <t xml:space="preserve">  نوع الحالة </t>
  </si>
  <si>
    <t xml:space="preserve">  Type of case</t>
  </si>
  <si>
    <t>حوادث طرق</t>
  </si>
  <si>
    <t>مشاجرة</t>
  </si>
  <si>
    <t>سقوط</t>
  </si>
  <si>
    <t>حروق</t>
  </si>
  <si>
    <t>غرق</t>
  </si>
  <si>
    <t>حوادث أخرى</t>
  </si>
  <si>
    <t>الأمراض</t>
  </si>
  <si>
    <t>Road accidents</t>
  </si>
  <si>
    <t>Altercation</t>
  </si>
  <si>
    <t>falls</t>
  </si>
  <si>
    <t>Burns</t>
  </si>
  <si>
    <t>Drowning</t>
  </si>
  <si>
    <t>Other accidents</t>
  </si>
  <si>
    <t>Diseases</t>
  </si>
  <si>
    <t xml:space="preserve"> عسير</t>
  </si>
  <si>
    <t>Al -Bahah</t>
  </si>
  <si>
    <t>جدول 4-9</t>
  </si>
  <si>
    <t>Table  4-9</t>
  </si>
  <si>
    <t xml:space="preserve">Year </t>
  </si>
  <si>
    <t>jazan</t>
  </si>
  <si>
    <t xml:space="preserve"> الباحة</t>
  </si>
  <si>
    <t>جدول 4-10</t>
  </si>
  <si>
    <t>Table 4-10</t>
  </si>
  <si>
    <t xml:space="preserve">الجهات الحكومية الأخرى </t>
  </si>
  <si>
    <t xml:space="preserve">No. of visits </t>
  </si>
  <si>
    <t>% سعودي</t>
  </si>
  <si>
    <t>S %</t>
  </si>
  <si>
    <t xml:space="preserve"> S</t>
  </si>
  <si>
    <t>…</t>
  </si>
  <si>
    <t xml:space="preserve">مستشفيات أرامكو </t>
  </si>
  <si>
    <t xml:space="preserve">الخدمات الطبية بالخطوط السعودية </t>
  </si>
  <si>
    <t>...</t>
  </si>
  <si>
    <t>جدول 4-13</t>
  </si>
  <si>
    <t>Table 4-13</t>
  </si>
  <si>
    <t>القطاع</t>
  </si>
  <si>
    <t>Sector</t>
  </si>
  <si>
    <t>جدول 4-14</t>
  </si>
  <si>
    <t>Table 4-14</t>
  </si>
  <si>
    <t>جدول 4-15</t>
  </si>
  <si>
    <t>Table 4-15</t>
  </si>
  <si>
    <t>المضاعفات</t>
  </si>
  <si>
    <t>Complications</t>
  </si>
  <si>
    <t>سعودية</t>
  </si>
  <si>
    <t>غير سعودية</t>
  </si>
  <si>
    <t>Saudi</t>
  </si>
  <si>
    <t>Non-Saudi</t>
  </si>
  <si>
    <t>حالات النزف - قبل الولادة</t>
  </si>
  <si>
    <t>Vaginal Bleeding (Antepartum)</t>
  </si>
  <si>
    <t>حالات النزف - أثناء الولادة</t>
  </si>
  <si>
    <t>Vaginal Bleeding (Intrapartum)</t>
  </si>
  <si>
    <t>حالات النزف - بعد الولادة</t>
  </si>
  <si>
    <t>Vaginal Bleeding (Post Partum)</t>
  </si>
  <si>
    <t>ارتفاع ضغط الدم -  مشخص قبل الحمل</t>
  </si>
  <si>
    <t xml:space="preserve"> Hypertension (Diagnosed before Pregnancy)</t>
  </si>
  <si>
    <t>ارتفاع ضغط الدم - مع تسمم الحمل</t>
  </si>
  <si>
    <t>Gestational Hypertension (Pre-eclampsia)</t>
  </si>
  <si>
    <t>ارتفاع ضغط الدم - مع تسمم الحمل مصحوباً بتشنجات</t>
  </si>
  <si>
    <t>Gestational Hypertension (Eclampsia)</t>
  </si>
  <si>
    <t xml:space="preserve">داء السكري - مشخص قبل الحمل </t>
  </si>
  <si>
    <t>Diabetes Mellitus (Diagnosed before Pregnancy)</t>
  </si>
  <si>
    <t>داء السكري - سكر مصاحب للحمل</t>
  </si>
  <si>
    <t>Gestational Diabetes Mellitus</t>
  </si>
  <si>
    <t>أنيميا مصاحبة للحمل</t>
  </si>
  <si>
    <t xml:space="preserve"> Anemia With Pregnancy</t>
  </si>
  <si>
    <t xml:space="preserve">التهاب المسالك البولية المصاحب للحمل </t>
  </si>
  <si>
    <t xml:space="preserve"> Pregnancy with UTI </t>
  </si>
  <si>
    <t>حالات الربو المصاحب للحمل</t>
  </si>
  <si>
    <t xml:space="preserve"> Pregnancy with Bronchial Asthma</t>
  </si>
  <si>
    <t>أمراض القلب المصاحبة للحمل</t>
  </si>
  <si>
    <t xml:space="preserve"> Heart Disease with Pregnancy</t>
  </si>
  <si>
    <t>اضطرابات بالأوردة مصاحب للحمل</t>
  </si>
  <si>
    <t xml:space="preserve"> Venous Disorder with Pregnancy</t>
  </si>
  <si>
    <t>جدول 4-16</t>
  </si>
  <si>
    <t>Table 4-16</t>
  </si>
  <si>
    <t xml:space="preserve">المراجعون </t>
  </si>
  <si>
    <t>Outpatients</t>
  </si>
  <si>
    <t>المنومون</t>
  </si>
  <si>
    <t>Inpatients</t>
  </si>
  <si>
    <t>جديد
New</t>
  </si>
  <si>
    <t>متردد
Repeated</t>
  </si>
  <si>
    <t>المجموع
Total</t>
  </si>
  <si>
    <t>F00-F09</t>
  </si>
  <si>
    <t xml:space="preserve">الاضطرابات العقلية العضوية    </t>
  </si>
  <si>
    <t>Organic, including symptomatic, mental disorders</t>
  </si>
  <si>
    <t>F10-F19</t>
  </si>
  <si>
    <t>الاضطرابات العقلية والسلوكية نتيجة استخدام مواد مؤثرة نفسيا</t>
  </si>
  <si>
    <t>Mental &amp; behavioural disorders due to psychoactive substance abuse</t>
  </si>
  <si>
    <t>F20-F29</t>
  </si>
  <si>
    <t xml:space="preserve">الفصام والاضطرابات فصامية النمط  </t>
  </si>
  <si>
    <t>Schizophrenia, schizotypal &amp; delusional disorders</t>
  </si>
  <si>
    <t>F30-F39</t>
  </si>
  <si>
    <t>اضطرابات المزاج (الوجدانية )</t>
  </si>
  <si>
    <t>Mood (affective) disorders</t>
  </si>
  <si>
    <t>F40-F48</t>
  </si>
  <si>
    <t>الاضطرابات العصابية والمرتبطة بالكرب</t>
  </si>
  <si>
    <t>Neurotic, stress-related &amp; somatoform disorders</t>
  </si>
  <si>
    <t>F50-F59</t>
  </si>
  <si>
    <t>المتلازمات السلوكية المرتبطة باضطرابات في وظائف الأعضاء</t>
  </si>
  <si>
    <t>Behavioural syndromes associated with physiological disturbanances &amp; physical factors</t>
  </si>
  <si>
    <t>F60-F69</t>
  </si>
  <si>
    <t>اضطرابات فى شخصية وسلوكيات البالغ</t>
  </si>
  <si>
    <t>Disorders of adult personality &amp; behaviour</t>
  </si>
  <si>
    <t>F70-F79</t>
  </si>
  <si>
    <t>التخلف العقلي</t>
  </si>
  <si>
    <t>Mental retardation</t>
  </si>
  <si>
    <t>F80-F89</t>
  </si>
  <si>
    <t>اضطرابات النماء النفسى</t>
  </si>
  <si>
    <t>Disorders of psychological  development</t>
  </si>
  <si>
    <t>F90-F98</t>
  </si>
  <si>
    <t>اضطرابات سلوكية وعاطفية بدايتها فى الطفولة والمراهقة</t>
  </si>
  <si>
    <t>Behavioural &amp; emotional disorders with onset usually occurring in childhood &amp;adolescence</t>
  </si>
  <si>
    <t>F99</t>
  </si>
  <si>
    <t>اضطرابات عقلية غير محددة</t>
  </si>
  <si>
    <t>Unspecified mental disorders</t>
  </si>
  <si>
    <t>المصدر: الإدارة العامة للصحة النفسية والاجتماعية</t>
  </si>
  <si>
    <t>جدول 4-17</t>
  </si>
  <si>
    <t>Table 4-17</t>
  </si>
  <si>
    <t>الجنس Sex</t>
  </si>
  <si>
    <t>طفل
Child</t>
  </si>
  <si>
    <t xml:space="preserve">Nationality     الجنسية </t>
  </si>
  <si>
    <t>No. of Visits</t>
  </si>
  <si>
    <t>ذكر 
Male</t>
  </si>
  <si>
    <t>غيرسعودي
Non-Saudi</t>
  </si>
  <si>
    <t>يشمل عيادات الأسنان بالمستشفيات ومراكز طب الأسنان ومراكز الرعاية الصحية الأولية</t>
  </si>
  <si>
    <t>Include dental clinics in the hospitals, dental centers and PHC</t>
  </si>
  <si>
    <t xml:space="preserve">لا يشمل المدن الطبية </t>
  </si>
  <si>
    <t>المصدر: الإدارة العامة لطب الأسنان</t>
  </si>
  <si>
    <t>Source: General Directorate for Dentistry</t>
  </si>
  <si>
    <t>جدول 4-18</t>
  </si>
  <si>
    <t>Table 4-18</t>
  </si>
  <si>
    <t>غير سعودي (له أهلية العلاج)</t>
  </si>
  <si>
    <t>غير سعودي (ليس له أهلية العلاج)</t>
  </si>
  <si>
    <t>إجمالي غير سعودي</t>
  </si>
  <si>
    <t>إجمالي المنومين</t>
  </si>
  <si>
    <t>NS (Legible)</t>
  </si>
  <si>
    <t>NS (Illegible)</t>
  </si>
  <si>
    <t>Total NS</t>
  </si>
  <si>
    <t>Total Inpatients</t>
  </si>
  <si>
    <t>Saudi %</t>
  </si>
  <si>
    <t>Qurrayyat</t>
  </si>
  <si>
    <t>المصدر: مركز الإحالات الطبية</t>
  </si>
  <si>
    <t>Source: MRC</t>
  </si>
  <si>
    <t>جدول 4-19</t>
  </si>
  <si>
    <t>Table 4-19</t>
  </si>
  <si>
    <t>مرضى الإقامة الطويلة</t>
  </si>
  <si>
    <t>معدل دوران السرير / الشهر</t>
  </si>
  <si>
    <t>متوسط مدة الإقامة باليوم</t>
  </si>
  <si>
    <t>العناية المركزة لحديثي الولادة
NICU</t>
  </si>
  <si>
    <t>العناية المركزة للأطفال
PICU</t>
  </si>
  <si>
    <t>العناية المركزة للكبار
ICU</t>
  </si>
  <si>
    <t>BTR / month</t>
  </si>
  <si>
    <t>ALOS (days)</t>
  </si>
  <si>
    <t>مدينة الملك فهد الطبية بالرياض</t>
  </si>
  <si>
    <t>KFMC RIYADH</t>
  </si>
  <si>
    <t>مستشفى الملك خالد التخصصي للعيون بالرياض</t>
  </si>
  <si>
    <t>KKESH RIYADH</t>
  </si>
  <si>
    <t>مستشفى الملك فهد التخصصي بالدمام</t>
  </si>
  <si>
    <t>KFSH DAMMAM</t>
  </si>
  <si>
    <t>KAMC MAKKAH</t>
  </si>
  <si>
    <t>المصدر:  مركز الإحالات الطبية</t>
  </si>
  <si>
    <t>No. of inpatients</t>
  </si>
  <si>
    <t xml:space="preserve">القطاع </t>
  </si>
  <si>
    <t xml:space="preserve">القطاع الخاص </t>
  </si>
  <si>
    <t xml:space="preserve">متوسط عدد حالات الدخول لكل 100 شخص </t>
  </si>
  <si>
    <t xml:space="preserve">Average no. of admissions per 100 persons </t>
  </si>
  <si>
    <t>جدول 4-24</t>
  </si>
  <si>
    <t>Table 4-24</t>
  </si>
  <si>
    <t xml:space="preserve">ولادات </t>
  </si>
  <si>
    <t xml:space="preserve">ولادات غير طبيعية </t>
  </si>
  <si>
    <t>Abnormal deliveries</t>
  </si>
  <si>
    <t xml:space="preserve">مجموع </t>
  </si>
  <si>
    <t xml:space="preserve">طبيعية </t>
  </si>
  <si>
    <t>الفنتوز</t>
  </si>
  <si>
    <t>تحويل</t>
  </si>
  <si>
    <t>الجفت</t>
  </si>
  <si>
    <t>القيصرية</t>
  </si>
  <si>
    <t xml:space="preserve">أخرى </t>
  </si>
  <si>
    <t xml:space="preserve">الولادات </t>
  </si>
  <si>
    <t xml:space="preserve">Normal </t>
  </si>
  <si>
    <t>Ventouse</t>
  </si>
  <si>
    <t>بالمقعدة</t>
  </si>
  <si>
    <t>Forceps</t>
  </si>
  <si>
    <t>C.S.</t>
  </si>
  <si>
    <t>Abnormal</t>
  </si>
  <si>
    <t>deliveries</t>
  </si>
  <si>
    <t>Breech</t>
  </si>
  <si>
    <t>deliveries %</t>
  </si>
  <si>
    <t>جدول 4-25</t>
  </si>
  <si>
    <t>Table 4-25</t>
  </si>
  <si>
    <t>C.S</t>
  </si>
  <si>
    <t>المجموع    Total</t>
  </si>
  <si>
    <t>Table 4-27</t>
  </si>
  <si>
    <t>نسبة الولادات قبل الأوان  Pre-term %</t>
  </si>
  <si>
    <t xml:space="preserve">معدل المواليد الموتى لكل 1000 مولود حي    Still birth rate/1000 live births </t>
  </si>
  <si>
    <t>جدول 4-28</t>
  </si>
  <si>
    <t>Table 4-28</t>
  </si>
  <si>
    <t>مولود حي
Live Birth</t>
  </si>
  <si>
    <t>مولود ميت
Still Birth</t>
  </si>
  <si>
    <t>مجموع المواليد
Total Birth</t>
  </si>
  <si>
    <t>مولود قبل الأوان
Pre-term</t>
  </si>
  <si>
    <t>جدول 4-30</t>
  </si>
  <si>
    <t>Table 4-30</t>
  </si>
  <si>
    <t>قلب وصدر وأوعية دموية</t>
  </si>
  <si>
    <t>تجميل</t>
  </si>
  <si>
    <t>مخ وأعصاب</t>
  </si>
  <si>
    <t>Plastic</t>
  </si>
  <si>
    <t>جدول4-31</t>
  </si>
  <si>
    <t>Table 4-31</t>
  </si>
  <si>
    <t>القسم</t>
  </si>
  <si>
    <t>Section</t>
  </si>
  <si>
    <t>Table 4-33</t>
  </si>
  <si>
    <t>لا تشمل المدن الطبية</t>
  </si>
  <si>
    <t>جدول 4-35</t>
  </si>
  <si>
    <t>Table 4-35</t>
  </si>
  <si>
    <t>خلع الأسنان اللبنية</t>
  </si>
  <si>
    <t>خلع الأسنان الدائمة</t>
  </si>
  <si>
    <t>إجمالي حالات خلع الأسنان</t>
  </si>
  <si>
    <t>جراحة الفك والأسنان</t>
  </si>
  <si>
    <t>Decidious teeth extraction</t>
  </si>
  <si>
    <t>Permanent teeth extraction</t>
  </si>
  <si>
    <t>Total teeth extraction cases</t>
  </si>
  <si>
    <t>يشمل عيادات وأقسام الأسنان بالمستشفيات ومراكز طب الأسنان ومراكز الرعاية الصحية الأولية</t>
  </si>
  <si>
    <t>Include dental clinics &amp; departments in the hospitals, dental centers and PHC</t>
  </si>
  <si>
    <t>Table 4-36</t>
  </si>
  <si>
    <t>البيان</t>
  </si>
  <si>
    <t>Item</t>
  </si>
  <si>
    <t>العيادات الخارجية</t>
  </si>
  <si>
    <t>Outpatient</t>
  </si>
  <si>
    <t>الطوارئ</t>
  </si>
  <si>
    <t>Inpatient</t>
  </si>
  <si>
    <t>العمليات الجراحية</t>
  </si>
  <si>
    <t>الفحوص</t>
  </si>
  <si>
    <t>Investigations</t>
  </si>
  <si>
    <t>بنك العيون</t>
  </si>
  <si>
    <t>Eye Bank</t>
  </si>
  <si>
    <t>جدول 4-37</t>
  </si>
  <si>
    <t>Table 4-37</t>
  </si>
  <si>
    <t>موضع الورم</t>
  </si>
  <si>
    <t>Site</t>
  </si>
  <si>
    <t xml:space="preserve">عدد الحالات </t>
  </si>
  <si>
    <t>العدد .No</t>
  </si>
  <si>
    <t>ثدى</t>
  </si>
  <si>
    <t>Breast</t>
  </si>
  <si>
    <t>الغدة الدرقية</t>
  </si>
  <si>
    <t>Thyroid gland</t>
  </si>
  <si>
    <t>لمفوم غيرهود جكنز</t>
  </si>
  <si>
    <t>NHL-lymph</t>
  </si>
  <si>
    <t>سرطان الدم</t>
  </si>
  <si>
    <t>Leukaemia</t>
  </si>
  <si>
    <t>الرئة</t>
  </si>
  <si>
    <t>Lung</t>
  </si>
  <si>
    <t xml:space="preserve">الفم </t>
  </si>
  <si>
    <t>Oral cavity</t>
  </si>
  <si>
    <t>الكبد</t>
  </si>
  <si>
    <t>Liver</t>
  </si>
  <si>
    <t xml:space="preserve">المبيض </t>
  </si>
  <si>
    <t>Ovary</t>
  </si>
  <si>
    <t>المرئ</t>
  </si>
  <si>
    <t>Oesophagus</t>
  </si>
  <si>
    <t>البلعوم الأنفي</t>
  </si>
  <si>
    <t>Nasopharynx</t>
  </si>
  <si>
    <t>الدماغ والجهاز العصبي المركزي</t>
  </si>
  <si>
    <t>Brain &amp; C.N.S</t>
  </si>
  <si>
    <t>المثانة</t>
  </si>
  <si>
    <t>Bladder</t>
  </si>
  <si>
    <t>الأنسجة الرقيقة</t>
  </si>
  <si>
    <t>Soft tissue</t>
  </si>
  <si>
    <t>سرطان هود جنكنز</t>
  </si>
  <si>
    <t>Hodgkin`s</t>
  </si>
  <si>
    <t xml:space="preserve">موضع الورم </t>
  </si>
  <si>
    <t xml:space="preserve">العدد  .No </t>
  </si>
  <si>
    <t xml:space="preserve">النسبة  % </t>
  </si>
  <si>
    <t xml:space="preserve">سرطان الدم </t>
  </si>
  <si>
    <t>Thyroid glands</t>
  </si>
  <si>
    <t>الغدد الليمفاوية</t>
  </si>
  <si>
    <t>Lymph nodes</t>
  </si>
  <si>
    <t>الدماغ</t>
  </si>
  <si>
    <t>Brain</t>
  </si>
  <si>
    <t xml:space="preserve">العين </t>
  </si>
  <si>
    <t>العظام والغضروف</t>
  </si>
  <si>
    <t>Bone&amp; Cartilage</t>
  </si>
  <si>
    <t>الكلى</t>
  </si>
  <si>
    <t>Kidney</t>
  </si>
  <si>
    <t xml:space="preserve">البلعوم الأنفي </t>
  </si>
  <si>
    <t>جدول 4-39</t>
  </si>
  <si>
    <t>Table 4-39</t>
  </si>
  <si>
    <t xml:space="preserve">جهات حكومية أخرى  </t>
  </si>
  <si>
    <t>قطاع خاص</t>
  </si>
  <si>
    <t>جدول 4-40</t>
  </si>
  <si>
    <t>ذكور   M</t>
  </si>
  <si>
    <t>اناث F</t>
  </si>
  <si>
    <t xml:space="preserve">غير سعودي  NS </t>
  </si>
  <si>
    <t>Table 4-41</t>
  </si>
  <si>
    <t>علاج طبيعي</t>
  </si>
  <si>
    <t>علاج وظيفي</t>
  </si>
  <si>
    <t>أطراف إصطناعية وأجهزة تعويضية</t>
  </si>
  <si>
    <t>Physiotherapy</t>
  </si>
  <si>
    <t xml:space="preserve">الرياض      </t>
  </si>
  <si>
    <t xml:space="preserve">جدة                              </t>
  </si>
  <si>
    <t>Al-Ta'yif</t>
  </si>
  <si>
    <t xml:space="preserve">المدينة المنورة          </t>
  </si>
  <si>
    <t xml:space="preserve"> Al-Ahsa </t>
  </si>
  <si>
    <t>Hafr Al-Batin</t>
  </si>
  <si>
    <t xml:space="preserve">بيشة                      </t>
  </si>
  <si>
    <t>Tabok</t>
  </si>
  <si>
    <t>Northern Border</t>
  </si>
  <si>
    <t>Jouf</t>
  </si>
  <si>
    <t>Al-Qurayat</t>
  </si>
  <si>
    <t>جدول 4-42</t>
  </si>
  <si>
    <t>Table 4-42</t>
  </si>
  <si>
    <t>سبب الإصابة</t>
  </si>
  <si>
    <t>Cause of Injury</t>
  </si>
  <si>
    <t>الحوادث المرورية</t>
  </si>
  <si>
    <t>Road Traffic Accidents</t>
  </si>
  <si>
    <t>الحوادث الأخرى</t>
  </si>
  <si>
    <t>Other Accidents</t>
  </si>
  <si>
    <t>داء السكري</t>
  </si>
  <si>
    <t>Diabetes Mellitus</t>
  </si>
  <si>
    <t>الغرغرينا (غير داء السكري)</t>
  </si>
  <si>
    <t>Gangrene other than D.M.</t>
  </si>
  <si>
    <t>الأورام السرطانية</t>
  </si>
  <si>
    <t>Cancer</t>
  </si>
  <si>
    <t>جدول 4-44</t>
  </si>
  <si>
    <t>Table 4-44</t>
  </si>
  <si>
    <t>جلسات العلاج</t>
  </si>
  <si>
    <t>Sessions of treatment</t>
  </si>
  <si>
    <t>فئة العمر (بالسنة)</t>
  </si>
  <si>
    <t>عدد الأطفال</t>
  </si>
  <si>
    <t>بالعيادات</t>
  </si>
  <si>
    <t>بالعلاج الطبيعي</t>
  </si>
  <si>
    <t>بالعلاج الوظيفي</t>
  </si>
  <si>
    <t>النطق</t>
  </si>
  <si>
    <t>بعيادة الأسنان</t>
  </si>
  <si>
    <t>بالمدرسة</t>
  </si>
  <si>
    <t>النفسية</t>
  </si>
  <si>
    <t>الورشة الطبية</t>
  </si>
  <si>
    <t>العظام</t>
  </si>
  <si>
    <t>الخدمة الاجتماعية</t>
  </si>
  <si>
    <t>Age group (year)</t>
  </si>
  <si>
    <t>No. of children</t>
  </si>
  <si>
    <t>Clinics</t>
  </si>
  <si>
    <t>Occupational  therapy</t>
  </si>
  <si>
    <t>Speach therapy</t>
  </si>
  <si>
    <t>Dental cl.</t>
  </si>
  <si>
    <t>School</t>
  </si>
  <si>
    <t>Orthotics</t>
  </si>
  <si>
    <t>Social services</t>
  </si>
  <si>
    <t xml:space="preserve">المصدر : الجمعية السعودية الخيرية لرعاية الأطفال المعوقين </t>
  </si>
  <si>
    <t>* Average  sessions / child.</t>
  </si>
  <si>
    <t>Source: Saudi Society of Caring Handicapped Children</t>
  </si>
  <si>
    <t>Table 4-45</t>
  </si>
  <si>
    <t>الفحوص المخبرية</t>
  </si>
  <si>
    <t>جدول 4-46</t>
  </si>
  <si>
    <t>جدول 4-47</t>
  </si>
  <si>
    <t>Table 4-47</t>
  </si>
  <si>
    <t>المناعة 
Immunology</t>
  </si>
  <si>
    <t>الطفيليات 
Parasitology</t>
  </si>
  <si>
    <t>البول 
Urine</t>
  </si>
  <si>
    <t>البكتيريا 
Bacteriology</t>
  </si>
  <si>
    <t>الهرمونات 
Hormones</t>
  </si>
  <si>
    <t>الكيمياء الحيوية 
Biochemistry</t>
  </si>
  <si>
    <t>السموم 
Toxicology</t>
  </si>
  <si>
    <t>المصل 
Serology</t>
  </si>
  <si>
    <t>الوراثة 
Genetics</t>
  </si>
  <si>
    <t>اللشريح النسيجي
Histopathology</t>
  </si>
  <si>
    <t>أمراض الدم 
Hematology</t>
  </si>
  <si>
    <t>الجزيئات الحيوية
Molecular Biology</t>
  </si>
  <si>
    <t>الدرن
TB</t>
  </si>
  <si>
    <t>فحوصات خدمات نقل الدم
Blood Bank Service Tests</t>
  </si>
  <si>
    <t>أخرى 
Others</t>
  </si>
  <si>
    <t xml:space="preserve">النشاط </t>
  </si>
  <si>
    <t xml:space="preserve">Activity </t>
  </si>
  <si>
    <t>التأهيل الطبي</t>
  </si>
  <si>
    <t>Medical Rehabilitation</t>
  </si>
  <si>
    <t>جدول 4-49</t>
  </si>
  <si>
    <t>Table 4-49</t>
  </si>
  <si>
    <t>عدد العينات البيولوجية</t>
  </si>
  <si>
    <t>عدد عينات المضبوطات</t>
  </si>
  <si>
    <t>إجمالي عدد العينات</t>
  </si>
  <si>
    <t>عدد الاختبارات</t>
  </si>
  <si>
    <t>No. of Centers</t>
  </si>
  <si>
    <t>No. of Biological Samples</t>
  </si>
  <si>
    <t xml:space="preserve">No. of Samples of seized items </t>
  </si>
  <si>
    <t>Total No. of Samples</t>
  </si>
  <si>
    <t>No. of Tests</t>
  </si>
  <si>
    <t>جدول 4-52</t>
  </si>
  <si>
    <t>Table 4-52</t>
  </si>
  <si>
    <t>جدول 4-53</t>
  </si>
  <si>
    <t>Table 4-53</t>
  </si>
  <si>
    <t>جدول 4-54</t>
  </si>
  <si>
    <t>عدد بنوك الدم</t>
  </si>
  <si>
    <t xml:space="preserve">عدد الفحوص </t>
  </si>
  <si>
    <t xml:space="preserve">عدد المتبرعين </t>
  </si>
  <si>
    <t xml:space="preserve">عدد طلبات نقل الدم </t>
  </si>
  <si>
    <t>جدول 4-55</t>
  </si>
  <si>
    <t>Table 4-55</t>
  </si>
  <si>
    <t>حالات الأحياء</t>
  </si>
  <si>
    <t>إبداء الرأي الفني</t>
  </si>
  <si>
    <t>كشف ظاهري</t>
  </si>
  <si>
    <t>تشريح جثة</t>
  </si>
  <si>
    <t>External Examination</t>
  </si>
  <si>
    <t>Autopsy</t>
  </si>
  <si>
    <t>Living Cases</t>
  </si>
  <si>
    <t>Expert Opinion</t>
  </si>
  <si>
    <t>Grand Total</t>
  </si>
  <si>
    <t>جدول 4-56</t>
  </si>
  <si>
    <t>Table 4-56</t>
  </si>
  <si>
    <t>جدول 4-57</t>
  </si>
  <si>
    <t>Table 4-57</t>
  </si>
  <si>
    <t>القضايا المعروضة على الهيئات</t>
  </si>
  <si>
    <t>Referred Cases</t>
  </si>
  <si>
    <t>عدد القرارات الصادرة</t>
  </si>
  <si>
    <t>قضايا مرحلة</t>
  </si>
  <si>
    <t>Rounded Cases</t>
  </si>
  <si>
    <t>New Cases</t>
  </si>
  <si>
    <t>No. of Resolutions</t>
  </si>
  <si>
    <t>جدول 4-58</t>
  </si>
  <si>
    <t>Table 4-58</t>
  </si>
  <si>
    <t>قرارات الإدانة</t>
  </si>
  <si>
    <t>Resolutions with Convictions</t>
  </si>
  <si>
    <t>قرارات عدم الإدانة</t>
  </si>
  <si>
    <t>Resolutions without Convictions</t>
  </si>
  <si>
    <t>مجموع القرارات المتعلقة بوفيات الأخطاء الطبية</t>
  </si>
  <si>
    <t>No.</t>
  </si>
  <si>
    <t>جدول 4-59</t>
  </si>
  <si>
    <t>Table 4-59</t>
  </si>
  <si>
    <t>Table 4-60</t>
  </si>
  <si>
    <t>أمريكا</t>
  </si>
  <si>
    <t>بريطانيا</t>
  </si>
  <si>
    <t>ألمانيا</t>
  </si>
  <si>
    <t>جدول 4-61</t>
  </si>
  <si>
    <t>Table 4-61</t>
  </si>
  <si>
    <t>أسباب البحث الاجتماعي</t>
  </si>
  <si>
    <t>Cause of Social Investigation</t>
  </si>
  <si>
    <t>الاعتداء والعنف</t>
  </si>
  <si>
    <t xml:space="preserve"> Assaults &amp; Violence</t>
  </si>
  <si>
    <t>خروج ضد النصيحة الطبية</t>
  </si>
  <si>
    <t>Discharge Against medical Advice</t>
  </si>
  <si>
    <t xml:space="preserve">أسباب مادية                  </t>
  </si>
  <si>
    <t xml:space="preserve">Financial causes                                  </t>
  </si>
  <si>
    <t>ذوي الإحتياجات الخاصة</t>
  </si>
  <si>
    <t xml:space="preserve">Persons with Special Needs                        </t>
  </si>
  <si>
    <t xml:space="preserve">محاولات إيذاء النفس      </t>
  </si>
  <si>
    <t xml:space="preserve"> Self harm Attempts                   </t>
  </si>
  <si>
    <t>أسباب نفسية وإجتماعية مرتبطة بالمرض</t>
  </si>
  <si>
    <t xml:space="preserve">Sociopsychological Causes Related to the Disease </t>
  </si>
  <si>
    <t xml:space="preserve"> Other Causes  </t>
  </si>
  <si>
    <t>جدول 4-62</t>
  </si>
  <si>
    <t>Table 4-62</t>
  </si>
  <si>
    <t>وجبات المرضى</t>
  </si>
  <si>
    <t>وجبات التمريض والمناوبين</t>
  </si>
  <si>
    <t>وجبات المرافقين</t>
  </si>
  <si>
    <t>مجموع الوجبات</t>
  </si>
  <si>
    <t xml:space="preserve">المتوسط اليومي لوجبات المرضى </t>
  </si>
  <si>
    <t>متوسط وجبات المرضى لكل سرير في السنة</t>
  </si>
  <si>
    <t>No. of beds</t>
  </si>
  <si>
    <t>Patients meals</t>
  </si>
  <si>
    <t>Nurses &amp; on duties meals</t>
  </si>
  <si>
    <t>Accompanies meals</t>
  </si>
  <si>
    <t>Total no. of meals</t>
  </si>
  <si>
    <t>Daily average patient meals</t>
  </si>
  <si>
    <t xml:space="preserve"> Percent of  patient  meals / total meals </t>
  </si>
  <si>
    <t xml:space="preserve"> Average  patient      meals /  bed in year</t>
  </si>
  <si>
    <t>Table 4-63</t>
  </si>
  <si>
    <t>مركز طب منزلي</t>
  </si>
  <si>
    <t>عدد العاملين</t>
  </si>
  <si>
    <t>No. of Hospitals</t>
  </si>
  <si>
    <t>Home Health Care Center</t>
  </si>
  <si>
    <t>No. of Manpower</t>
  </si>
  <si>
    <t>العدد
No</t>
  </si>
  <si>
    <t>الاضطرابات العقلية والسلوكية</t>
  </si>
  <si>
    <t>Indicator</t>
  </si>
  <si>
    <t>المؤشر</t>
  </si>
  <si>
    <t>نسبة التغير
%Change</t>
  </si>
  <si>
    <t>عدد الاستشارات الطبية</t>
  </si>
  <si>
    <t>متوسط نسبة الرضا (%)</t>
  </si>
  <si>
    <t xml:space="preserve">نسبة الولادات غير الطبيعية </t>
  </si>
  <si>
    <t>فيروسات المرضى
Patients virology</t>
  </si>
  <si>
    <t>عدد الهيئات
No of Committees</t>
  </si>
  <si>
    <t>Total of Dead Cases' Resolutions</t>
  </si>
  <si>
    <t>المدينة الطبية</t>
  </si>
  <si>
    <t>Medical City</t>
  </si>
  <si>
    <t>مؤشر وزارة الصحة</t>
  </si>
  <si>
    <t>MOH Indicator</t>
  </si>
  <si>
    <t>عدد فحوصات الأمراض المعدية</t>
  </si>
  <si>
    <t>عدد وحدات الدم المنقولة للمرضى</t>
  </si>
  <si>
    <t>الجراحة العامة</t>
  </si>
  <si>
    <t>أمراض النساء والولادة</t>
  </si>
  <si>
    <t>طب وجراحة القلب</t>
  </si>
  <si>
    <t>طب وجراحة العيون</t>
  </si>
  <si>
    <t>الأذن والأنف والحنجرة</t>
  </si>
  <si>
    <t>طب الفم والأسنان</t>
  </si>
  <si>
    <t>الطب النفسي</t>
  </si>
  <si>
    <t>Cardiology &amp; Cardiac Surgery</t>
  </si>
  <si>
    <t>Oral and Dental Medicine</t>
  </si>
  <si>
    <t>Specialty</t>
  </si>
  <si>
    <t>% of referral inside the region</t>
  </si>
  <si>
    <t>مستشفيات القوات المسلحة *</t>
  </si>
  <si>
    <t>نسبة غير</t>
  </si>
  <si>
    <t xml:space="preserve">الطبيعية </t>
  </si>
  <si>
    <t>Psychologist</t>
  </si>
  <si>
    <t>Medical Cities are not included</t>
  </si>
  <si>
    <t>Long-term care hospital</t>
  </si>
  <si>
    <t>Psychiatric hospitals</t>
  </si>
  <si>
    <t>General and Specialized hospitals</t>
  </si>
  <si>
    <t>مستشفيات الرعاية المديدة</t>
  </si>
  <si>
    <t>مستشفيات النفسية</t>
  </si>
  <si>
    <t>المستشفيات العامة والتخصصية</t>
  </si>
  <si>
    <t>وزارة التعليم</t>
  </si>
  <si>
    <t>علاج طبيعي
Physiotherapy</t>
  </si>
  <si>
    <t>تأهيل وظيفي
Occupational Therapy</t>
  </si>
  <si>
    <t>الأطراف الصناعية والأجهزة المساعدة
Prosthesis &amp; Assisting Devices</t>
  </si>
  <si>
    <t>العلاج التنفسي
Respiratory Therapy</t>
  </si>
  <si>
    <t>تأهيل نفسي عصبي
Neuropsychology</t>
  </si>
  <si>
    <t>تأهيل النظر
Vision Therapy</t>
  </si>
  <si>
    <t>أخرى
Others</t>
  </si>
  <si>
    <t>اجمالي عدد الجلسات
Total Sessions</t>
  </si>
  <si>
    <t>نوع الخدمة التأهيلية
Type of Rehabilitation Service</t>
  </si>
  <si>
    <t>PHCs</t>
  </si>
  <si>
    <t>زيارات المراجعين للقطاعات الصحية بالمملكة ومتوسط عدد الزيارات لكل فرد من السكان في الأعوام الخمسة الأخيرة</t>
  </si>
  <si>
    <t>Visits to Various Health Sectors &amp; Average No. of Visits Per Person in the last Five Years</t>
  </si>
  <si>
    <t xml:space="preserve"> المنومون بمستشفيات القطاعات الصحية بالمملكة في الأعوام الخمسة الأخيرة</t>
  </si>
  <si>
    <t>Inpatients in Health Sectors Hospitals, KSA in the last Five Years</t>
  </si>
  <si>
    <t>الأنشطة والخدمات الرئيسية بمستشفى الملك خالد التخصصي للعيون بالرياض في الأعوام الخمسة الأخيرة</t>
  </si>
  <si>
    <t>Main Activities and Services at King Khaled Eye Specialist Hospital, in the last Five Years</t>
  </si>
  <si>
    <t>12+</t>
  </si>
  <si>
    <t>الفحوص المخبرية وعدد مرضى الفحوص الشعاعية والتأهيل الطبي بوزارة الصحة في الأعوام الخمسة الأخيرة</t>
  </si>
  <si>
    <t>Laboratory Investigations and Number of  Radiology  &amp; Physiotherapy patients in MOH in the last Five Years</t>
  </si>
  <si>
    <t>أنشطة بنوك الدم بوزارة الصحة في الأعوام الخمسة الأخيرة</t>
  </si>
  <si>
    <t>Activities of Blood Banks  at MOH in the last Five Years</t>
  </si>
  <si>
    <t>التصنيف الدولي</t>
  </si>
  <si>
    <t>ICD-10 Code</t>
  </si>
  <si>
    <t>Cardiac, Chest and Vascular</t>
  </si>
  <si>
    <t>Faciodental Surgery</t>
  </si>
  <si>
    <t xml:space="preserve">عدد الحالات
 No. of cases </t>
  </si>
  <si>
    <t>القريات*</t>
  </si>
  <si>
    <t>عدد الفحوصات لنقل الدم</t>
  </si>
  <si>
    <t>إجمالي الفحوص</t>
  </si>
  <si>
    <t>No. of investigations for infectious diseases</t>
  </si>
  <si>
    <t>Total investigations</t>
  </si>
  <si>
    <t>No. of collected blood units</t>
  </si>
  <si>
    <t>No. of transfused blood units</t>
  </si>
  <si>
    <t>No. of investigations for blood transfusion</t>
  </si>
  <si>
    <t>قضايا جديدة</t>
  </si>
  <si>
    <t xml:space="preserve">Long Stay Patients             </t>
  </si>
  <si>
    <t xml:space="preserve"> نسبة وجبات المرضى لمجموع الوجبات</t>
  </si>
  <si>
    <t xml:space="preserve">وزارة التعليم </t>
  </si>
  <si>
    <t>مستشفيات أرامكو</t>
  </si>
  <si>
    <t>Table 4-43</t>
  </si>
  <si>
    <t xml:space="preserve"> . البيانات تمثل عام 2018م*</t>
  </si>
  <si>
    <t>المصدر: إدارة جراحات اليوم الواحد</t>
  </si>
  <si>
    <t>Source: Day Surgery Directorate</t>
  </si>
  <si>
    <t>الاستشارات الطبية 937</t>
  </si>
  <si>
    <t>نسبة المكالمات المجابة (%)</t>
  </si>
  <si>
    <t>متوسط مدة الانتظار (بالثواني)</t>
  </si>
  <si>
    <t>تطبيق صحة</t>
  </si>
  <si>
    <t>الوصفات الطبية الالكترونية</t>
  </si>
  <si>
    <t>عدد الوصفات الطبية الالكترونية</t>
  </si>
  <si>
    <t>الاستشارات الطبية عبر تويتر</t>
  </si>
  <si>
    <t>Medical Consultations 937</t>
  </si>
  <si>
    <t>Number of Medical Consultations</t>
  </si>
  <si>
    <t>Satisfaction Level (%)</t>
  </si>
  <si>
    <t>% of Answered Calls</t>
  </si>
  <si>
    <t>Average Waiting Time (seconds)</t>
  </si>
  <si>
    <t>Medical Consultations Sehha App.</t>
  </si>
  <si>
    <t>Medical Electronic Prescriptions</t>
  </si>
  <si>
    <t>Number Medical Electronic Prescriptions</t>
  </si>
  <si>
    <t>وزارة الموارد البشرية والتنمية الاجتماعية</t>
  </si>
  <si>
    <t>المصدر: الإدارة العامة للتغذية</t>
  </si>
  <si>
    <t>عدد القضايا المرحلة للعام التالي</t>
  </si>
  <si>
    <t>Rounded Cases to the next year</t>
  </si>
  <si>
    <t>Distribution of Resolutions of Medical Malpractice Death Cases Issued by the Medico Legal Committees according to Convictions, 2020</t>
  </si>
  <si>
    <t>ذ</t>
  </si>
  <si>
    <t>توزيع الهيئات الصحية الشرعية  لعام 2020م</t>
  </si>
  <si>
    <t>Distribution of Medico Legal Committees, 2020G</t>
  </si>
  <si>
    <t>Medical Malpractice Cases Referred to Medico Legal Committees in 2020G.</t>
  </si>
  <si>
    <t>قضايا الأخطاء الطبية المعروضة على الهيئات الصحية الشرعية لعام 2020م.</t>
  </si>
  <si>
    <t>قضايا الوفيات الناتجة عن الأخطاء الطبية الصادرة عن الهيئات الصحية الشرعية تبعا للإدانة من عدمها عام 2020م.</t>
  </si>
  <si>
    <t xml:space="preserve">  المنومون بمستشفيات الجهات الحكومية الأخرى حسب  الجنسية  2020م</t>
  </si>
  <si>
    <t>Inpatients in Other Governmental Sector Hospitals by Nationality, 2020G)</t>
  </si>
  <si>
    <t>التدخلات الجراحية بمستشفيات الجهات الحكومية الأخرى حسب القسم لعام 2020م</t>
  </si>
  <si>
    <t>Surgical Interventions in Other Governmental Sector Hospitals by Section, 2020G</t>
  </si>
  <si>
    <t>أنشطة بنوك الدم بالجهات الحكومية الأخرى لعام 2020م</t>
  </si>
  <si>
    <t xml:space="preserve"> Activities of Blood Banks in Other Governmental Sector, 2020G</t>
  </si>
  <si>
    <t>الولادات بمستشفيات الجهات الحكومية الأخرى حسب نوع الولادة عام 2020م</t>
  </si>
  <si>
    <t>Deliveries in Other Governmental Sector Hospitals by Type of Delivery , 2020G</t>
  </si>
  <si>
    <t>الفحوص المخبرية والشعاعية بالجهات الحكومية الأخرى عام 2020م</t>
  </si>
  <si>
    <t>Laboratory  and Radiology Investigations in Other Governmental Sector, 2020G</t>
  </si>
  <si>
    <t>خدمات  التأهيل  بالجهات الحكومية الأخرى عام 2020م</t>
  </si>
  <si>
    <t>Medical Rehabilitation Centers Cases , Other Governmental Sector, 2020G.</t>
  </si>
  <si>
    <t>2016G</t>
  </si>
  <si>
    <t>2017G</t>
  </si>
  <si>
    <t>2018G</t>
  </si>
  <si>
    <t>2019G</t>
  </si>
  <si>
    <t>2020G</t>
  </si>
  <si>
    <t>عدد الحالات تحت الخدمة نهاية 2020</t>
  </si>
  <si>
    <t>عدد المستفيدين التراكمي نهاية عام 2020</t>
  </si>
  <si>
    <t>Number of cases under service (end of 2020)</t>
  </si>
  <si>
    <t>Cumulative number of Beneficiaries by the end of 2020</t>
  </si>
  <si>
    <t xml:space="preserve"> وزارة الرياضة</t>
  </si>
  <si>
    <t xml:space="preserve">وزارة الرياضة </t>
  </si>
  <si>
    <t>حالات الأورام الخبيثة التي سجلت بمستشفى الملك فيصل التخصصي ومركز الأبحاث حسب موضع الورم والجنس لعام 2020م.</t>
  </si>
  <si>
    <t>المصدر : مستشفى الملك فيصل التخصصي  ومركز الأبحاث</t>
  </si>
  <si>
    <t>Cases of Malignant Tumours Registered in King Faisal Specialist Hospital and Research Center by Site and Sex, 2020G.</t>
  </si>
  <si>
    <t>Source : King Faisal Specialist Hospital and Research Center</t>
  </si>
  <si>
    <t>جدة
Jeddah</t>
  </si>
  <si>
    <t>المصدر : مستشفى الملك فيصل التخصصي  ومركز الابحاث</t>
  </si>
  <si>
    <t xml:space="preserve"> Source : King Faisal Specialist Hospital and Research Center</t>
  </si>
  <si>
    <t xml:space="preserve"> المدينة المنورة
Madinah</t>
  </si>
  <si>
    <t>حالات الأطفال بتشخيص الأورام المحولين الي مستشفى الملك فيصل التخصصي ومركز الأبحاث حسب موضع الورم عام 2020م.</t>
  </si>
  <si>
    <t xml:space="preserve"> Cases of Tumours among Children Referred to King Faisal Specialist Hospital by Site, 2020G.</t>
  </si>
  <si>
    <t>مستشفى الملك فيصل التخصصي ومركز الأبحاث</t>
  </si>
  <si>
    <t>وزارة الرياضة</t>
  </si>
  <si>
    <t>الخدمات الطبية بوزارة الداخلية</t>
  </si>
  <si>
    <t>التجمع الصحي الأول بالرياض</t>
  </si>
  <si>
    <t>التجمع الصحي االثاني بالرياض</t>
  </si>
  <si>
    <t>التنسيق الطبي بشركة جلوب ميد</t>
  </si>
  <si>
    <t>C1</t>
  </si>
  <si>
    <t>C2</t>
  </si>
  <si>
    <t>التجمع الصحي الأول بالرياض C1</t>
  </si>
  <si>
    <t>التجمع الصحي االثاني بالرياض C2</t>
  </si>
  <si>
    <t>الحالات التي أرسلت للعلاج بالخارج من قبل الهيئات الطبية حسب الدولة والحالة الطبية عام  2020م.</t>
  </si>
  <si>
    <t>USA</t>
  </si>
  <si>
    <t>Germany</t>
  </si>
  <si>
    <t>UK</t>
  </si>
  <si>
    <t>الأورام</t>
  </si>
  <si>
    <t>زراعة الأعضاء</t>
  </si>
  <si>
    <t>Tumors</t>
  </si>
  <si>
    <t>Internal Medicine</t>
  </si>
  <si>
    <t>Organ Transplantation</t>
  </si>
  <si>
    <t>أمراض الأطفال</t>
  </si>
  <si>
    <t>Gynecology/Obstetrics</t>
  </si>
  <si>
    <t>الباطنة العامة</t>
  </si>
  <si>
    <t>Cases Sent  Abroad for Treatment by  Specialty and Country, 2020G.</t>
  </si>
  <si>
    <t>Medical Consultations, via TWITTER</t>
  </si>
  <si>
    <t>رعاية صحية أولية</t>
  </si>
  <si>
    <t>عيادات خارجية</t>
  </si>
  <si>
    <t>مضاعفات الحمل والولادة  بمستشفيات وزارة الصحة لعام 2020م.</t>
  </si>
  <si>
    <t>Complications of pregnancy and child birth , MOH Hospitals, 2020G.</t>
  </si>
  <si>
    <t>مبادرة الاسنان للمدارس</t>
  </si>
  <si>
    <t>عيادات تطمن</t>
  </si>
  <si>
    <t>العيادات المتنقلة</t>
  </si>
  <si>
    <t>Dental Initiative for Schools</t>
  </si>
  <si>
    <t>Tataman Clinics</t>
  </si>
  <si>
    <t>Sehha app.</t>
  </si>
  <si>
    <t>خدمات مركز رعاية وتأهيل الأطفال المعاقين حسب العمر خلال عام 2020م.</t>
  </si>
  <si>
    <t>Services of Rehabilitation Center for Disabled Children by Age , 2020G.</t>
  </si>
  <si>
    <t>المواليد بوزارة الصحة حسب حالة المولود عام 2020م</t>
  </si>
  <si>
    <t>* بيانات 2019</t>
  </si>
  <si>
    <t>Nursing</t>
  </si>
  <si>
    <t>تمريض</t>
  </si>
  <si>
    <t>المراجعون والمنومون في أقسام الصحة النفسية بوزارة الصحة حسب المجموعات المرضية للتصنيف الدولي للأمراض (ICD-10 ) عام 2020م.</t>
  </si>
  <si>
    <t xml:space="preserve"> Outpatients and Inpatients in Mental Health Departments, MOH, According to Main Disease Groups of ICD-10, 2020G.      </t>
  </si>
  <si>
    <t xml:space="preserve">المجموع       </t>
  </si>
  <si>
    <t xml:space="preserve">عدد حالات التنويم </t>
  </si>
  <si>
    <t xml:space="preserve">المجموع    </t>
  </si>
  <si>
    <t xml:space="preserve">النسبة لاجمالي الولادات  </t>
  </si>
  <si>
    <t xml:space="preserve">المجمـــــــوع       </t>
  </si>
  <si>
    <t>نسبة الولادات قبل الأوان
  Pre-term %</t>
  </si>
  <si>
    <t xml:space="preserve">معدل المواليد الموتى لكل 1000 مولود حي
Still birth rate/1000 live births </t>
  </si>
  <si>
    <t xml:space="preserve">المجموع         </t>
  </si>
  <si>
    <t xml:space="preserve">عدد مرضى الأشعة </t>
  </si>
  <si>
    <t>No. of Radiology patients</t>
  </si>
  <si>
    <t>No. of Laboratory Investigations</t>
  </si>
  <si>
    <t xml:space="preserve"> عدد الفحوص المخبرية</t>
  </si>
  <si>
    <t xml:space="preserve">المجموع  </t>
  </si>
  <si>
    <t>No. of blood Banks</t>
  </si>
  <si>
    <t>No. of investigations</t>
  </si>
  <si>
    <t>No. of blood donors</t>
  </si>
  <si>
    <t>No. of transfusion requests</t>
  </si>
  <si>
    <t>Other Governmental Sector</t>
  </si>
  <si>
    <t>المرضى المحالون إلى قسم الخدمة الاجتماعية بمستشفيات وزارة الصحة حسب أسباب البحث الاجتماعي والجنس عام 2020م.</t>
  </si>
  <si>
    <t>Cases Referred to Social Service Departement ,  MOH Hospitals , According to Cause of Social Investigation and Sex, 2020G.</t>
  </si>
  <si>
    <t>المواليد بمستشفيات الجهات الحكومية الأخرى حسب حالة المولود عام 2020م.</t>
  </si>
  <si>
    <t>Births in  Other Governmental Sector Hospitals by Birth Status, 2020G.</t>
  </si>
  <si>
    <t>* لا تشمل بيانات التجمع الصحي بالشرقية</t>
  </si>
  <si>
    <t xml:space="preserve">العاصمة المقدسة </t>
  </si>
  <si>
    <t>العاصمة المقدسة</t>
  </si>
  <si>
    <t>مدينة الملك عبدالله الطبية بالعاصمة المقدسة</t>
  </si>
  <si>
    <t>نوع الاستشارة</t>
  </si>
  <si>
    <t>Type of Consultation</t>
  </si>
  <si>
    <t>Suspected COVID-19 Case</t>
  </si>
  <si>
    <t>Enquiry about COVID-19 Case</t>
  </si>
  <si>
    <t>الأمراض الباطنية</t>
  </si>
  <si>
    <t>الأمراض الجلدية</t>
  </si>
  <si>
    <t>Dermatology</t>
  </si>
  <si>
    <t>أمراض الأسنان</t>
  </si>
  <si>
    <t>Dental Disease</t>
  </si>
  <si>
    <t>أمراض الجراحة</t>
  </si>
  <si>
    <t>أمراض العيون</t>
  </si>
  <si>
    <t>أمراض النساء والتوليد</t>
  </si>
  <si>
    <t>Gynecology/ Obstetrics</t>
  </si>
  <si>
    <t>أمراض التخصصات الأخرى</t>
  </si>
  <si>
    <t>Other Specialities</t>
  </si>
  <si>
    <t>استشارات أخرى</t>
  </si>
  <si>
    <t>Other Consultations</t>
  </si>
  <si>
    <t>الاستشارات الطبية العامة</t>
  </si>
  <si>
    <t>استشارات السموم</t>
  </si>
  <si>
    <t>استشارات السكري النوع الأول</t>
  </si>
  <si>
    <t>استشارات الدعم النفسي (مبادرة معكم)</t>
  </si>
  <si>
    <t>استشارات الأسنان</t>
  </si>
  <si>
    <t>استشارات التغذية</t>
  </si>
  <si>
    <t>استشارات الدوائية</t>
  </si>
  <si>
    <t>استشارات الإقلاع عن التدخين</t>
  </si>
  <si>
    <t xml:space="preserve">استشارات تطبيق صحة حسب نوع الاستشارة والجنس  عام 2020م </t>
  </si>
  <si>
    <t xml:space="preserve"> Consultations of General Administration of Medical Consultations by Type of Consultation, 2020G.  </t>
  </si>
  <si>
    <t xml:space="preserve">استشارات الإدارة العامة للاستشارات الطبية حسب نوع الاستشارة عام 2020م </t>
  </si>
  <si>
    <t>General Medical Consultations</t>
  </si>
  <si>
    <t>Toxicology Consultations</t>
  </si>
  <si>
    <t>Type I Diabetes Consultations</t>
  </si>
  <si>
    <t>Psychological Support</t>
  </si>
  <si>
    <t>Dental Disease Consultations</t>
  </si>
  <si>
    <t>Nutritional Consultations</t>
  </si>
  <si>
    <t>Drug Consutations</t>
  </si>
  <si>
    <t>Quit Smoking Consutations</t>
  </si>
  <si>
    <t>Business Service</t>
  </si>
  <si>
    <t>خدمة الأعمال</t>
  </si>
  <si>
    <t>نسبة مراجعى الرعاية الصحية الأولية إلى مجموع المراجعين</t>
  </si>
  <si>
    <t xml:space="preserve">  PHC visits as % of total visits</t>
  </si>
  <si>
    <t>OPD Visits to  Other Governmental Sector Hospitals and Polyclinics by Nationality, 2020G.</t>
  </si>
  <si>
    <t>زيارات المراجعين للمستوصفات والعيادات الخارجية بمستشفيات الجهات الحكومية الأخرى  حسب الجنسية عام 2020م</t>
  </si>
  <si>
    <t>Average  no. of  visits per person / year</t>
  </si>
  <si>
    <t>Mental &amp; behavioural disorders</t>
  </si>
  <si>
    <t>النسبة المئوية</t>
  </si>
  <si>
    <t>MoH</t>
  </si>
  <si>
    <t xml:space="preserve">Other Governmental Sector </t>
  </si>
  <si>
    <t xml:space="preserve">Private Sector </t>
  </si>
  <si>
    <t xml:space="preserve">النسبة لإجمالي الولادات </t>
  </si>
  <si>
    <t xml:space="preserve"> % of total  deliveries</t>
  </si>
  <si>
    <t>% of total deliveries</t>
  </si>
  <si>
    <t>جدول 4-27</t>
  </si>
  <si>
    <t xml:space="preserve">القسم                                                                </t>
  </si>
  <si>
    <t>عدد الزيارات الأولية</t>
  </si>
  <si>
    <t>عدد زيارات المتابعة</t>
  </si>
  <si>
    <t>الخدمات الفنية المساعدة</t>
  </si>
  <si>
    <t>عدد زيارات عيادة الفحص الشامل</t>
  </si>
  <si>
    <t>حالات من عيادة الفحص الأولي</t>
  </si>
  <si>
    <t>حالات متابعة</t>
  </si>
  <si>
    <t>حالات أخرى</t>
  </si>
  <si>
    <t>حالات منومين</t>
  </si>
  <si>
    <t>عدد الحالات</t>
  </si>
  <si>
    <t>متوسط مدة الاقامة</t>
  </si>
  <si>
    <t>عدد الاجراءات الجراحية</t>
  </si>
  <si>
    <t>عدد الحالات الجراحية</t>
  </si>
  <si>
    <t>الفحوص الشعاعية</t>
  </si>
  <si>
    <t>اختبارات الجهاز التنفسي</t>
  </si>
  <si>
    <t xml:space="preserve">  التصوير العيني </t>
  </si>
  <si>
    <t>عدد الجراحات</t>
  </si>
  <si>
    <t xml:space="preserve">    قائمة الانتظار    </t>
  </si>
  <si>
    <t>Initial visits</t>
  </si>
  <si>
    <t>Follow-up visits</t>
  </si>
  <si>
    <t>Technical Ancillary Services</t>
  </si>
  <si>
    <t>Screening clinic visits</t>
  </si>
  <si>
    <t>Cases from screening clinic</t>
  </si>
  <si>
    <t>Follow-up</t>
  </si>
  <si>
    <t>Admissions</t>
  </si>
  <si>
    <t>Average length of stay</t>
  </si>
  <si>
    <t>Surgical procedures</t>
  </si>
  <si>
    <t>Surgery cases</t>
  </si>
  <si>
    <t xml:space="preserve"> Laboratory tests</t>
  </si>
  <si>
    <t xml:space="preserve"> Radiology procedures</t>
  </si>
  <si>
    <t>Respiratory therapy procedures</t>
  </si>
  <si>
    <t xml:space="preserve"> Ophthalmic photography </t>
  </si>
  <si>
    <t>Surgeries</t>
  </si>
  <si>
    <t xml:space="preserve">Waiting list    </t>
  </si>
  <si>
    <t>عدد أجهزة الغسيل الكلوي</t>
  </si>
  <si>
    <t>عدد مرضى التنقية الدموية</t>
  </si>
  <si>
    <t xml:space="preserve"> عدد  مرضى التنقية البريتونية </t>
  </si>
  <si>
    <t>M.o.H.</t>
  </si>
  <si>
    <t>مستشفيات وزارة الصحة</t>
  </si>
  <si>
    <t xml:space="preserve">مستشفيات الجهات الحكومية الأخرى </t>
  </si>
  <si>
    <t>مستشفيات القطاع الخاص</t>
  </si>
  <si>
    <t xml:space="preserve"> M.o.H. Hospitals</t>
  </si>
  <si>
    <t xml:space="preserve">   Other Governmental Sector Hospitals</t>
  </si>
  <si>
    <t>Private Sector Hospitals</t>
  </si>
  <si>
    <t>عدد الفحوص المخبرية</t>
  </si>
  <si>
    <t>Laboratory Investigations</t>
  </si>
  <si>
    <t>No. of Medical Rehabilitation Cases</t>
  </si>
  <si>
    <t>عدد حالات التأهيل الطبي</t>
  </si>
  <si>
    <t xml:space="preserve"> No. of Radiology Cases</t>
  </si>
  <si>
    <t xml:space="preserve">عدد الفحوص  </t>
  </si>
  <si>
    <t xml:space="preserve"> No. of  Investigations</t>
  </si>
  <si>
    <t xml:space="preserve">    No. of  Collected Blood Units</t>
  </si>
  <si>
    <t>No. of Transfused Blood Units</t>
  </si>
  <si>
    <t xml:space="preserve">SEHA Consultations by Type of Consultation and Sex, 2020G.  </t>
  </si>
  <si>
    <t>Average No. of Cases/center</t>
  </si>
  <si>
    <t>Average No. of cases / Ambulance</t>
  </si>
  <si>
    <t>No. of Cases</t>
  </si>
  <si>
    <t>المنطقة الصحية</t>
  </si>
  <si>
    <t xml:space="preserve">المنطقة الصحية </t>
  </si>
  <si>
    <t>زيارات مراجعي  العيادات الخارجية بمستشفيات وزارة الصحة حسب الجنس والجنسية والمنطقة الصحية عام 2020م.</t>
  </si>
  <si>
    <t>زيارات المراجعين  للرعاية الصحية الأولية والعيادات الخارجية بمستشفيات وزارة الصحة حسب المنطقة الصحية عام 2020.</t>
  </si>
  <si>
    <t>زيارات المراجعين لمراكز الرعاية الصحية الأولية والعيادات الخارجية بمستشفيات وزارة الصحة حسب المنطقة الصحية في الأعوام الخمسة الأخيرة</t>
  </si>
  <si>
    <t>زيارات المراجعين لعيادات السكرى بمستشفيات وزارة الصحة حسب الجنس والجنسية والمنطقة الصحية عام 2020م.</t>
  </si>
  <si>
    <t>زيارات المراجعين لعيادات الأسنان بوزارة الصحة حسب الجنس والجنسية والمنطقة الصحية عام 2020م</t>
  </si>
  <si>
    <t>المنومون بمستشفيات وزارة الصحة حسب المنطقة الصحية والجنسية عام 2020م.</t>
  </si>
  <si>
    <t>مرضى الإقامة الطويلة بمستشفيات وزارة الصحة حسب المنطقة الصحية عام 2020م.</t>
  </si>
  <si>
    <t>بعض المؤشرات المختارة عن خدمات مستشفيات وزارة الصحة (50 سرير) حسب المنطقة الصحية عام 2020م.</t>
  </si>
  <si>
    <t>بعض المؤشرات المختارة عن خدمات مستشفيات الصحة النفسية والرعاية المديدة والتأهيل بوزارة الصحة حسب المنطقة الصحية عام 2020م.</t>
  </si>
  <si>
    <t>الولادات بمستشفيات وزارة الصحة حسب المنطقة الصحية ونوع الولادة عام 2020م.</t>
  </si>
  <si>
    <t>التدخلات الجراحية بمستشفيات وزارة الصحة حسب المنطقة الصحية والقسم لعام 2020م.</t>
  </si>
  <si>
    <t xml:space="preserve">جراحات اليوم الواحد  بوزارة الصحة حسب المنطقة الصحية  لعام 2020م. </t>
  </si>
  <si>
    <t>العمليات الجراحية للفك والأسنان وحالات الخلع بوزارة الصحة حسب المنطقة الصحية عام 2020م.</t>
  </si>
  <si>
    <t>الفحوص المخبرية وعدد مرضى الفحوص الشعاعية بمراكز الرعاية الصحية الأولية بوزارة الصحة حسب المنطقة الصحية عام 2020م.</t>
  </si>
  <si>
    <t>الفحوص المخبرية وعدد مرضى الفحوص الشعاعية بمستشفيات وزارة الصحة حسب المنطقة الصحية عام 2020م.</t>
  </si>
  <si>
    <t>الفحوص المخبرية بمستشفيات وزارة الصحة حسب المنطقة الصحية ونوع الفحص لعام 2020م.</t>
  </si>
  <si>
    <t>أعداد العينات والاختبارات التي أجريت بمراكز مراقبة السموم والكيمياء الطبية الشرعية بوزارة الصحة  حسب المنطقة الصحية لعام 2020م.</t>
  </si>
  <si>
    <t>أنشطة بنوك الدم بوزارة الصحة حسب المنطقة الصحية عام 2020م.</t>
  </si>
  <si>
    <t>الحالات المعروضة على مراكز الطب الشرعي بوزارة الصحة حسب المنطقة الصحية وطبيعة الفحص الطبي الشرعي لعام 2020م.</t>
  </si>
  <si>
    <t>عدد المستشفيات المطبقة لبرنامج الرعاية الصحية المنزلية بوزارة الصحة والعاملين وعدد المستفيدين حسب المنطقة الصحية لعام 2020م.</t>
  </si>
  <si>
    <t>Health Region</t>
  </si>
  <si>
    <t>Medical Emergency Visits in the MOH Hospitals by  Sex, Nationality  and Health Region, 2020G.</t>
  </si>
  <si>
    <t>Surgical Emergency Visits in the MOH Hospitals by  Sex, Nationality  and Health Region, 2020G.</t>
  </si>
  <si>
    <t xml:space="preserve"> Visits to Outpatient Clinics in MOH Hospitals by  Sex, Nationality  and Health Region, 2020G.</t>
  </si>
  <si>
    <t>PHCs' Visits and Outpatients of MOH Hospitals by Health Region, 2020G.</t>
  </si>
  <si>
    <t xml:space="preserve">Health Region </t>
  </si>
  <si>
    <t>PHCs' Visits  and Outpatients in MOH Hospitals by Health Region in the last Five Years</t>
  </si>
  <si>
    <t xml:space="preserve"> Visits to  Diabetic  Clinics, MOH Hospitals by  Sex, Nationality  and Health Region, 2020G.</t>
  </si>
  <si>
    <t xml:space="preserve"> Visits to Dental Clinics, MOH by Sex, Nationality and Health Region, 2020G.</t>
  </si>
  <si>
    <t>Inpatients of MOH Hospitals  by Health Region and Nationality, 2020G.</t>
  </si>
  <si>
    <t>Long Stay Patients  of MOH Hospitals by Health Region, 2020G.</t>
  </si>
  <si>
    <t>Some Selected Indicators of MOH Hospital Services (50 beds) by Health Region, 2020G.</t>
  </si>
  <si>
    <t>Some Selected Indicators of MOH Psychiatric, Long Term Care and Rehabilitation Hospitals by Health Region, 2020G.</t>
  </si>
  <si>
    <t>Deliveries in MOH Hospitals by Health Region and Type of Delivery, 2020G.</t>
  </si>
  <si>
    <t>Surgical Interventions in MOH Hospitals by Health Region and Hospital Sections, 2020G.</t>
  </si>
  <si>
    <t>Day Surgery  by Health Region, MoH, 2020G.</t>
  </si>
  <si>
    <t xml:space="preserve"> Oral Surgery and teeth extraction in  MOH  by Health Region, 2020G.</t>
  </si>
  <si>
    <t>Laboratory Investigations and Radiology patients  in Primary Health Care Centers, MOH by Health Region, 2020G.</t>
  </si>
  <si>
    <t>Laboratory Investigations and Radiology patients, MOH Hospitals by Health Region, 2020G.</t>
  </si>
  <si>
    <t>Laboratory investigations in MOH Hospitals by Health Region and Type of investigations, 2020G.</t>
  </si>
  <si>
    <t>Number of Samples and Tests Conducted at MoH Poison Control and Forensic Chemistry Centers, by Health Region, 2020G.</t>
  </si>
  <si>
    <t>Activities of Blood Banks in MOH  by Health Region, 2020G.</t>
  </si>
  <si>
    <t>Cases of Forensic Medicine Centers, MOH, by Health Region and Different Examinations, 2020G.</t>
  </si>
  <si>
    <t>Approximate No. of Meals Served in MOH Hospitals by Health Region, 2020G.</t>
  </si>
  <si>
    <t>Number of MoH Hospitals Implementing Home Health Care Program, Manpower and Beneficiaries by Health Region, 2020G.</t>
  </si>
  <si>
    <t>زيارات واستشارات الرعاية الصحية الأولية بوزارة الصحة حسب المنطقة الصحية عام 2020م.</t>
  </si>
  <si>
    <t>MOH PHC  Visits and Consultations by Health Region, 2020G.</t>
  </si>
  <si>
    <t>PHCC Clinics</t>
  </si>
  <si>
    <t>Mobile Clinics</t>
  </si>
  <si>
    <t>عيادات مراكز الرعاية الصحية الأولية</t>
  </si>
  <si>
    <t xml:space="preserve">   الاستشارات الطبية الهاتفية (937)</t>
  </si>
  <si>
    <t>عيادات الإقلاع عن التدخين</t>
  </si>
  <si>
    <t>Smoking Cessation Clinics</t>
  </si>
  <si>
    <t>Telephone Medical Consultations (937)</t>
  </si>
  <si>
    <t>زيارات مراجعي الطوارئ المرضية بمستشفيات وزارة الصحة حسب الجنس والجنسية والمنطقة الصحية عام 2020م.</t>
  </si>
  <si>
    <t>زيارات مراجعي الطوارئ الجراحية بمستشفيات وزارة الصحة حسب الجنس والجنسية والمنطقة الصحية عام 2020م.</t>
  </si>
  <si>
    <t>زيارات  الرعاية الصحية الأولية</t>
  </si>
  <si>
    <t>PHC visits</t>
  </si>
  <si>
    <t>First Aid Centers and Ambulances of the Saudi Red Crescent Authority  by Administrative Region, 2020G.</t>
  </si>
  <si>
    <t>Patients and Casualties Offered First Aid and Carried by Saudi Red Crescent Authority Ambulances by  Administrative Region and Type of Case  , 2020G.</t>
  </si>
  <si>
    <t>Cases Offered First Aid and Carried by Ambulances of Saudi Red Crescent Authority by Administrative Region in the last Five Years</t>
  </si>
  <si>
    <t>المنطقة  الإدارية</t>
  </si>
  <si>
    <t>الحالات الإسعافية المنقولة بواسطة هيئة الهلال الأحمر السعودي حسب المنطقة الإدارية في الأعوام الخمسة الأخيرة</t>
  </si>
  <si>
    <t xml:space="preserve">   المرضى والمصابون الذين تم إسعافهم ونقلهم إلى المستشفيات بواسطة هيئة الهلال الأحمر السعودي حسب المنطقة الإدارية ونوع الحالة عام 2020م</t>
  </si>
  <si>
    <t>مراكز الإسعاف والسيارات التابعة لهيئة الهلال الأحمر السعودي حسب المنطقة الإدارية  عام 2020م.</t>
  </si>
  <si>
    <t>Armed Forces Medical Services</t>
  </si>
  <si>
    <t>National Guard Medical Services</t>
  </si>
  <si>
    <t>Ministry of Interior Medical Services</t>
  </si>
  <si>
    <t>King Faisal Specialist Hospital</t>
  </si>
  <si>
    <t>King Faisal Specialist HospitalR.C.</t>
  </si>
  <si>
    <t>King Faisal Specialist Hospital&amp;R.C.</t>
  </si>
  <si>
    <t>Royal Commission Hospitals</t>
  </si>
  <si>
    <t>ARAMCO Hospitals</t>
  </si>
  <si>
    <t>Ministry of Sports</t>
  </si>
  <si>
    <t>Ministry of Sports.</t>
  </si>
  <si>
    <t>Ministry of Education</t>
  </si>
  <si>
    <t>Ministry of Education.</t>
  </si>
  <si>
    <t>Ministry of Human Resources and Social Development</t>
  </si>
  <si>
    <t>Saudi Airlines Medical Services</t>
  </si>
  <si>
    <t>المؤسسة العامة لتحلية المياه المالحة</t>
  </si>
  <si>
    <t>Saline Water Conversion Corporation</t>
  </si>
  <si>
    <t>المؤشرات المختارة عن خدمات المدن الطبية بوزارة الصحة عام 2020م.</t>
  </si>
  <si>
    <t>Selected Indicators of MOH Medical Cities, 2020G.</t>
  </si>
  <si>
    <t>معدل إشغال الأسرة لكل مائة سرير</t>
  </si>
  <si>
    <t>المؤشرات المختارة عن خدمات مستشفيات وزارة الصحة (100 سرير فأكثر) حسب المنطقة الصحية عام 2020م.</t>
  </si>
  <si>
    <t>Selected Indicators of MOH Hospital Services (100+ beds) by Health Region, 2020G.</t>
  </si>
  <si>
    <t>BOR per 100 beds</t>
  </si>
  <si>
    <t>معدل إشغال العنايات المركزة لكل مائة سرير
BOR for ICUs per 100 beds</t>
  </si>
  <si>
    <t xml:space="preserve">No. of Renal Dialysis Centers  </t>
  </si>
  <si>
    <t>No. of Haemodialysis Machines</t>
  </si>
  <si>
    <t>No. of  Haemodialysis Patients</t>
  </si>
  <si>
    <t xml:space="preserve"> No. of Peritoneodialysis Patients</t>
  </si>
  <si>
    <t>عدد مراكز الغسيل الكلوي</t>
  </si>
  <si>
    <t>عدد زيارات مراكز وأقسام التأهيل الطبي بوزارة الصحة عام 2020م.</t>
  </si>
  <si>
    <t>Number of Visits to Medical Rehabilitation Centers and Departments, MOH, 2020G.</t>
  </si>
  <si>
    <t>علاج السمع والتخاطب والبلع</t>
  </si>
  <si>
    <t>Hearing, Speech &amp; Swallowing Therapy</t>
  </si>
  <si>
    <t>علاج السمع والتخاطب والبلع
Hearing/ Speech/Swallowing Therapy</t>
  </si>
  <si>
    <t xml:space="preserve">زيارات ما بعد البتر لمراكز وأقسام التأهيل الطبي بوزارة الصحة حسب الجنس والجنسية وسبب الإصابة لعام  2020م. </t>
  </si>
  <si>
    <t>Post-Amputation Visits to Medical Rehabilitation Centers&amp; Departments, MOH by sex, nationality and cause of Injury, 2020G.</t>
  </si>
  <si>
    <t>No. of Radiology Patients</t>
  </si>
  <si>
    <t xml:space="preserve">الفيروسات بنك الدم
Virology in Blood Bank </t>
  </si>
  <si>
    <t>عدد مرضى الأشعة</t>
  </si>
  <si>
    <t>عدد وحدات الدم المتبرع بها</t>
  </si>
  <si>
    <t>عدد الوجبات التقريبي لمستحقي التغذية في مستشفيات وزارة الصحة حسب المنطقة الصحية لعام 2020م.</t>
  </si>
  <si>
    <t>الخدمات المقدمة من الإدارة العامة للاستشارات الطبية خلال عامي 2019 و 2020م.</t>
  </si>
  <si>
    <t xml:space="preserve"> Services Provided by General Administration of Medical Consultations, 2019 and 2020G.</t>
  </si>
  <si>
    <t>حالة  المشتبه بها كوفيد-19</t>
  </si>
  <si>
    <t>استعلام عن حالة كوفيد-19</t>
  </si>
  <si>
    <t>الحالات التي تمت إحالتها إلى المستشفيات الحكومية العامة أو التخصصية حسب المنطقة المحيلة والمستقبلة عام 2020م.</t>
  </si>
  <si>
    <t>Cases Referred to  Governmental General or Specialist Hospitals by Source and Destination Region , 2020G.</t>
  </si>
  <si>
    <t>المنطقة المحيلة
Referred from</t>
  </si>
  <si>
    <t>المنطقة المستقبلة
Referred to</t>
  </si>
  <si>
    <t>نسبة الإحالات داخل المنطقة</t>
  </si>
  <si>
    <t>بيانات مناطق الرياض والشرقية والعاصمة المقدسة غير مكتملة</t>
  </si>
  <si>
    <t>Births in  MoH  by Birth Status, 2020G.</t>
  </si>
  <si>
    <t xml:space="preserve">عدد الفحوص بمستشفيات القوات المسلحة تمثل عام 2015 </t>
  </si>
  <si>
    <t>حالات وفيات    Dead Cases</t>
  </si>
  <si>
    <t xml:space="preserve">Laboratory investigations </t>
  </si>
  <si>
    <t xml:space="preserve">Laboratory investigations  </t>
  </si>
  <si>
    <t>متوسط عدد الجلسات لكل طفل *</t>
  </si>
  <si>
    <t>Occupational Therapy</t>
  </si>
  <si>
    <t>Orthotics and Prosthetic</t>
  </si>
  <si>
    <t xml:space="preserve"> الجنس                           </t>
  </si>
  <si>
    <t xml:space="preserve"> الجنسية      </t>
  </si>
  <si>
    <t>Nationality</t>
  </si>
  <si>
    <t xml:space="preserve"> Sex</t>
  </si>
  <si>
    <t>عدد الجلسات No. of sessions</t>
  </si>
  <si>
    <t xml:space="preserve">المدينة المنورة                            </t>
  </si>
  <si>
    <t xml:space="preserve">     Madinah</t>
  </si>
  <si>
    <t xml:space="preserve">جدة                                           </t>
  </si>
  <si>
    <t xml:space="preserve">    Jeddah</t>
  </si>
  <si>
    <t xml:space="preserve">   الرياض                                   </t>
  </si>
  <si>
    <t xml:space="preserve">   Riyadh      </t>
  </si>
  <si>
    <t>Medical Cities are not Included</t>
  </si>
  <si>
    <t xml:space="preserve">العيادات الخارجية – متوسط وقت الانتظار للموعد (بالايام) </t>
  </si>
  <si>
    <t>Outpatient - Waiting Time for an Appointment (in days)</t>
  </si>
  <si>
    <t>قسم الطوارئ – نسبة المرضى الذين انهيت اجراءاتهم خلال 4 ساعات</t>
  </si>
  <si>
    <t>Emergency Deparment - % of Patients Disposed in 4 Hours</t>
  </si>
  <si>
    <t>متوسط مدة الإقامة للمرضى داخل المستشفى</t>
  </si>
  <si>
    <t>Inpatient Average Length of Stay</t>
  </si>
  <si>
    <t>متوسط مدة الإقامة في العناية الحرجة</t>
  </si>
  <si>
    <t>Critical Care Average Length of Stay</t>
  </si>
  <si>
    <t>غرفة العمليات – متوسط وقت انتظار الجراحة</t>
  </si>
  <si>
    <t>Operating Room - Surgical Waiting Time</t>
  </si>
  <si>
    <t>Laboratory Turn Around Time (TAT) hh:mm:ss</t>
  </si>
  <si>
    <t>معدل استخدام أجهزة الأشعة</t>
  </si>
  <si>
    <t>Radiology Machines Utilization Rate</t>
  </si>
  <si>
    <t>الفترة الزمنية بين طلب وإجراء أشعة الرنين المغناطيسي والتصوير المقطعي</t>
  </si>
  <si>
    <t>Order to Scan Times for MRI and CT</t>
  </si>
  <si>
    <t xml:space="preserve"> وقت دوران المختبر (الفترة بين استلام العينة وإصدار التقرير) </t>
  </si>
  <si>
    <t>جدول</t>
  </si>
  <si>
    <t xml:space="preserve">الباب الرابع: الأنشطة والخدمات الصحية </t>
  </si>
  <si>
    <t>صفحة</t>
  </si>
  <si>
    <t>Table</t>
  </si>
  <si>
    <t>Chapter IV : Health Activities and Services</t>
  </si>
  <si>
    <t>Page</t>
  </si>
  <si>
    <t>4-1</t>
  </si>
  <si>
    <t>4-2</t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</si>
  <si>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</si>
  <si>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</si>
  <si>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</si>
  <si>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</si>
  <si>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</si>
  <si>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</si>
  <si>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</si>
  <si>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</si>
  <si>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</si>
  <si>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</si>
  <si>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</si>
  <si>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</si>
  <si>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</si>
  <si>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</si>
  <si>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</si>
  <si>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</si>
  <si>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</si>
  <si>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4-21</t>
  </si>
  <si>
    <t>4-22</t>
  </si>
  <si>
    <t>4-23</t>
  </si>
  <si>
    <t>4-24</t>
  </si>
  <si>
    <t>4-25</t>
  </si>
  <si>
    <t>4-26</t>
  </si>
  <si>
    <t>4-27</t>
  </si>
  <si>
    <t>4-28</t>
  </si>
  <si>
    <t>4-29</t>
  </si>
  <si>
    <t>4-30</t>
  </si>
  <si>
    <t>4-31</t>
  </si>
  <si>
    <t>4-32</t>
  </si>
  <si>
    <t>4-33</t>
  </si>
  <si>
    <t>4-34</t>
  </si>
  <si>
    <t>4-35</t>
  </si>
  <si>
    <t>4-36</t>
  </si>
  <si>
    <t>4-37</t>
  </si>
  <si>
    <t>4-38</t>
  </si>
  <si>
    <t>4-39</t>
  </si>
  <si>
    <t>4-40</t>
  </si>
  <si>
    <t>4-41</t>
  </si>
  <si>
    <t>4-42</t>
  </si>
  <si>
    <t>4-43</t>
  </si>
  <si>
    <t>4-44</t>
  </si>
  <si>
    <t>4-45</t>
  </si>
  <si>
    <t>4-46</t>
  </si>
  <si>
    <t>4-47</t>
  </si>
  <si>
    <t>4-48</t>
  </si>
  <si>
    <t>4-49</t>
  </si>
  <si>
    <t>4-50</t>
  </si>
  <si>
    <t>4-51</t>
  </si>
  <si>
    <t>4-52</t>
  </si>
  <si>
    <t>4-53</t>
  </si>
  <si>
    <t>4-54</t>
  </si>
  <si>
    <t>4-55</t>
  </si>
  <si>
    <t>4-56</t>
  </si>
  <si>
    <t>4-57</t>
  </si>
  <si>
    <t>4-58</t>
  </si>
  <si>
    <t>4-59</t>
  </si>
  <si>
    <t>4-60</t>
  </si>
  <si>
    <t>4-61</t>
  </si>
  <si>
    <t>4-62</t>
  </si>
  <si>
    <t>4-63</t>
  </si>
  <si>
    <t xml:space="preserve">الخدمات الطبية بالقوات المسلحة </t>
  </si>
  <si>
    <t>الخدمات الطبية بالقوات المسلحة</t>
  </si>
  <si>
    <t>مراكز ومرضى الغسيل الكلوي حسب القطاعات الصحية عام 2020م.</t>
  </si>
  <si>
    <t xml:space="preserve"> Renal Dialysis Centers and Patients by Health Sectors, 2020G.</t>
  </si>
  <si>
    <t>مرضى التنقية الدموية حسب القطاعات الصحية والجنسية والجنس عام 2020م.</t>
  </si>
  <si>
    <t xml:space="preserve"> Haemodialysis Patients by Health Sector  , Sex and Nationality, 2020G.</t>
  </si>
  <si>
    <t>الخدمات الصحية بالقطاع الخاص  حسب المنطقة الصحية والجنسية عام 2020م</t>
  </si>
  <si>
    <t>Health Services in the Private Sector  by Health Region and Nationality, 2020G</t>
  </si>
  <si>
    <t>جدول 4-11</t>
  </si>
  <si>
    <t>Table 4-11</t>
  </si>
  <si>
    <t>المراجعون</t>
  </si>
  <si>
    <t>التدخلات الجراحية</t>
  </si>
  <si>
    <t>فحوص المختبر</t>
  </si>
  <si>
    <t>مرضى الفحوص الشعاعية</t>
  </si>
  <si>
    <t>Surgical Interventions</t>
  </si>
  <si>
    <t>Radiology Investigation Patients</t>
  </si>
  <si>
    <t>The Holy Capital</t>
  </si>
  <si>
    <t>مناطق لا يوجد بها مستشفيات قطاع خاص</t>
  </si>
  <si>
    <t>Regions that do not have private sector hospitals</t>
  </si>
  <si>
    <t>جدول 4-12</t>
  </si>
  <si>
    <t>Table 4-12</t>
  </si>
  <si>
    <t>جدول 4-20</t>
  </si>
  <si>
    <t>Table 4-20</t>
  </si>
  <si>
    <t>جدول 4-21</t>
  </si>
  <si>
    <t>Table 4-21</t>
  </si>
  <si>
    <t>جدول 4-22</t>
  </si>
  <si>
    <t>Table 4-22</t>
  </si>
  <si>
    <t>جدول  4- 23</t>
  </si>
  <si>
    <t>Table  4-23</t>
  </si>
  <si>
    <t>جدول 4-26</t>
  </si>
  <si>
    <t>Table 4-26</t>
  </si>
  <si>
    <t>جدول 4-29</t>
  </si>
  <si>
    <t>Table 4-29</t>
  </si>
  <si>
    <t>Table 4-32</t>
  </si>
  <si>
    <t>جدول 4-33</t>
  </si>
  <si>
    <t>جدول 4-34</t>
  </si>
  <si>
    <t>Table 4-34</t>
  </si>
  <si>
    <t>جدول 4-38</t>
  </si>
  <si>
    <t>Table 4-40</t>
  </si>
  <si>
    <t>جدول 4-45</t>
  </si>
  <si>
    <t>Table 4-48</t>
  </si>
  <si>
    <t>جدول 4-50</t>
  </si>
  <si>
    <t>جدول 4-51</t>
  </si>
  <si>
    <t>Table 4-54</t>
  </si>
  <si>
    <t>مجموع المواليد
Total Births</t>
  </si>
  <si>
    <t>المواليد بالقطاع الخاص حسب حالة المولود عام 2020م</t>
  </si>
  <si>
    <t>Births in  the Private Sector by Birth Status, 2020G.</t>
  </si>
  <si>
    <t>جدول 4-63</t>
  </si>
  <si>
    <t xml:space="preserve"> جدول  4-60</t>
  </si>
  <si>
    <t>Table  4-51</t>
  </si>
  <si>
    <t>Table 4-50</t>
  </si>
  <si>
    <t xml:space="preserve"> جدول  4-48</t>
  </si>
  <si>
    <t>Table  4-46</t>
  </si>
  <si>
    <t xml:space="preserve"> جدول 4-43</t>
  </si>
  <si>
    <t xml:space="preserve">جدول 4-41 </t>
  </si>
  <si>
    <t>Table  4-38</t>
  </si>
  <si>
    <t>جدول  4-36</t>
  </si>
  <si>
    <t xml:space="preserve"> جدول 4-32</t>
  </si>
  <si>
    <t>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</si>
</sst>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(* #,##0.00_);_(* \(#,##0.00\);_(* &quot;-&quot;??_);_(@_)"/>
    <numFmt numFmtId="165" formatCode="_-&quot;ر.س.‏&quot;\ * #,##0.00_-;_-&quot;ر.س.‏&quot;\ * #,##0.00\-;_-&quot;ر.س.‏&quot;\ * &quot;-&quot;??_-;_-@_-"/>
    <numFmt numFmtId="166" formatCode="0.0"/>
    <numFmt numFmtId="167" formatCode="0;0;\-"/>
    <numFmt numFmtId="168" formatCode="0.0%"/>
    <numFmt numFmtId="169" formatCode="#,##0.000_);[Red]\(#,##0.000\)"/>
    <numFmt numFmtId="170" formatCode="_-* #,##0.00_-;_-* #,##0.00\-;_-* &quot;-&quot;??_-;_-@_-"/>
    <numFmt numFmtId="171" formatCode="#,##0.0"/>
  </numFmts>
  <fonts count="18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abic Transparent"/>
      <charset val="178"/>
    </font>
    <font>
      <sz val="10"/>
      <color indexed="8"/>
      <name val="Arial"/>
      <family val="2"/>
    </font>
    <font>
      <sz val="11"/>
      <color theme="1"/>
      <name val="Calibri"/>
      <family val="2"/>
      <charset val="178"/>
      <scheme val="minor"/>
    </font>
    <font>
      <sz val="11"/>
      <name val="Calibri"/>
      <family val="2"/>
      <scheme val="minor"/>
    </font>
    <font>
      <sz val="10"/>
      <name val="MS Sans Serif"/>
      <family val="2"/>
      <charset val="178"/>
    </font>
    <font>
      <b/>
      <sz val="12"/>
      <name val="Tahoma (Arabic)"/>
      <family val="2"/>
      <charset val="178"/>
    </font>
    <font>
      <sz val="12"/>
      <name val="Tahoma (Arabic)"/>
      <family val="2"/>
      <charset val="178"/>
    </font>
    <font>
      <sz val="11"/>
      <name val="Arial"/>
      <family val="2"/>
    </font>
    <font>
      <sz val="11"/>
      <name val="Tahoma (Arabic)"/>
      <family val="2"/>
      <charset val="178"/>
    </font>
    <font>
      <sz val="10"/>
      <name val="Tahoma (Arabic)"/>
      <family val="2"/>
      <charset val="178"/>
    </font>
    <font>
      <sz val="11"/>
      <name val="Arial (Arabic)"/>
      <charset val="178"/>
    </font>
    <font>
      <b/>
      <sz val="10"/>
      <name val="Arial"/>
      <family val="2"/>
    </font>
    <font>
      <sz val="10"/>
      <name val="MS Sans Serif"/>
      <charset val="178"/>
    </font>
    <font>
      <sz val="14"/>
      <name val="Simplified Arabic"/>
      <family val="1"/>
    </font>
    <font>
      <sz val="14"/>
      <name val="Times New Roman"/>
      <family val="1"/>
    </font>
    <font>
      <sz val="12"/>
      <name val="Times New Roman"/>
      <family val="1"/>
    </font>
    <font>
      <sz val="12"/>
      <name val="Times New Roman"/>
      <family val="1"/>
      <charset val="178"/>
    </font>
    <font>
      <b/>
      <sz val="16"/>
      <name val="Times New Roman"/>
      <family val="1"/>
    </font>
    <font>
      <sz val="10"/>
      <name val="Times New Roman"/>
      <family val="1"/>
    </font>
    <font>
      <sz val="10"/>
      <name val="Times New Roman"/>
      <family val="1"/>
      <charset val="178"/>
    </font>
    <font>
      <sz val="12"/>
      <name val="Simplified Arabic"/>
      <family val="1"/>
    </font>
    <font>
      <sz val="11"/>
      <name val="Times New Roman"/>
      <family val="1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4"/>
      <name val="Cambria"/>
      <family val="1"/>
      <scheme val="major"/>
    </font>
    <font>
      <b/>
      <sz val="14"/>
      <name val="Times New Roman"/>
      <family val="1"/>
    </font>
    <font>
      <b/>
      <sz val="14"/>
      <name val="Cambria"/>
      <family val="1"/>
      <scheme val="major"/>
    </font>
    <font>
      <sz val="10"/>
      <name val="Geneva"/>
      <charset val="178"/>
    </font>
    <font>
      <sz val="12"/>
      <name val="جêزة"/>
      <charset val="178"/>
    </font>
    <font>
      <sz val="12"/>
      <name val="Cambria"/>
      <family val="1"/>
      <scheme val="major"/>
    </font>
    <font>
      <b/>
      <sz val="10"/>
      <name val="Arial (Arabic)"/>
    </font>
    <font>
      <sz val="11"/>
      <name val="Calibri"/>
      <family val="2"/>
      <charset val="178"/>
      <scheme val="minor"/>
    </font>
    <font>
      <sz val="12"/>
      <name val="Arabic Transparent"/>
      <charset val="178"/>
    </font>
    <font>
      <sz val="11"/>
      <name val="Symbol"/>
      <family val="1"/>
      <charset val="2"/>
    </font>
    <font>
      <sz val="10"/>
      <color rgb="FFFF0000"/>
      <name val="MS Sans Serif"/>
      <family val="2"/>
      <charset val="178"/>
    </font>
    <font>
      <sz val="14"/>
      <name val="Symbol"/>
      <family val="1"/>
      <charset val="2"/>
    </font>
    <font>
      <sz val="11"/>
      <color rgb="FF006100"/>
      <name val="Calibri"/>
      <family val="2"/>
      <charset val="178"/>
      <scheme val="minor"/>
    </font>
    <font>
      <sz val="11"/>
      <color indexed="8"/>
      <name val="Calibri"/>
      <family val="2"/>
      <charset val="178"/>
    </font>
    <font>
      <sz val="11"/>
      <color theme="1"/>
      <name val="Arial"/>
      <family val="2"/>
    </font>
    <font>
      <sz val="10"/>
      <color rgb="FFFF0000"/>
      <name val="Times New Roman"/>
      <family val="1"/>
      <charset val="178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0"/>
      <color rgb="FFFF0000"/>
      <name val="Times New Roman"/>
      <family val="1"/>
    </font>
    <font>
      <b/>
      <sz val="18"/>
      <color rgb="FFFF0000"/>
      <name val="Times New Roman"/>
      <family val="1"/>
    </font>
    <font>
      <sz val="10"/>
      <color rgb="FFFF0000"/>
      <name val="MS Sans Serif"/>
      <charset val="178"/>
    </font>
    <font>
      <b/>
      <sz val="16"/>
      <color rgb="FFFF0000"/>
      <name val="Times New Roman"/>
      <family val="1"/>
    </font>
    <font>
      <b/>
      <sz val="14"/>
      <color rgb="FFFF0000"/>
      <name val="Times New Roman"/>
      <family val="1"/>
    </font>
    <font>
      <sz val="10"/>
      <color rgb="FFFF0000"/>
      <name val="Arial"/>
      <family val="2"/>
    </font>
    <font>
      <sz val="12"/>
      <color rgb="FFFF0000"/>
      <name val="Times New Roman"/>
      <family val="1"/>
      <charset val="178"/>
    </font>
    <font>
      <b/>
      <sz val="12"/>
      <color rgb="FFFF0000"/>
      <name val="Times New Roman"/>
      <family val="1"/>
    </font>
    <font>
      <b/>
      <sz val="20"/>
      <color rgb="FFFF0000"/>
      <name val="Times New Roman"/>
      <family val="1"/>
    </font>
    <font>
      <b/>
      <sz val="22"/>
      <color rgb="FFFF0000"/>
      <name val="Times New Roman"/>
      <family val="1"/>
    </font>
    <font>
      <b/>
      <sz val="14"/>
      <color rgb="FFFF0000"/>
      <name val="Calibri"/>
      <family val="2"/>
      <scheme val="minor"/>
    </font>
    <font>
      <sz val="12"/>
      <color rgb="FFFF0000"/>
      <name val="Tahoma (Arabic)"/>
      <family val="2"/>
      <charset val="178"/>
    </font>
    <font>
      <sz val="11"/>
      <color rgb="FFFF0000"/>
      <name val="Tahoma (Arabic)"/>
      <family val="2"/>
      <charset val="178"/>
    </font>
    <font>
      <sz val="12"/>
      <color rgb="FFFF0000"/>
      <name val="Arial (Arabic)"/>
      <family val="2"/>
      <charset val="178"/>
    </font>
    <font>
      <sz val="14"/>
      <color rgb="FFFF000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Times New Roman"/>
      <family val="1"/>
      <charset val="178"/>
    </font>
    <font>
      <sz val="12"/>
      <color theme="1"/>
      <name val="Tahoma (Arabic)"/>
      <family val="2"/>
      <charset val="178"/>
    </font>
    <font>
      <sz val="11"/>
      <color theme="1"/>
      <name val="Tahoma (Arabic)"/>
      <family val="2"/>
      <charset val="178"/>
    </font>
    <font>
      <b/>
      <sz val="14"/>
      <name val="Calibri"/>
      <family val="2"/>
      <scheme val="minor"/>
    </font>
    <font>
      <sz val="12"/>
      <color rgb="FFFF0000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3"/>
      <color rgb="FFFF0000"/>
      <name val="Calibri"/>
      <family val="2"/>
      <scheme val="minor"/>
    </font>
    <font>
      <sz val="20"/>
      <color rgb="FFFF0000"/>
      <name val="Times New Roman"/>
      <family val="1"/>
      <charset val="178"/>
    </font>
    <font>
      <b/>
      <sz val="11"/>
      <color rgb="FFFF0000"/>
      <name val="Calibri"/>
      <family val="2"/>
      <scheme val="minor"/>
    </font>
    <font>
      <b/>
      <sz val="16"/>
      <name val="Arial"/>
      <family val="2"/>
    </font>
    <font>
      <b/>
      <sz val="11"/>
      <name val="Arial"/>
      <family val="2"/>
    </font>
    <font>
      <sz val="16"/>
      <name val="Arial"/>
      <family val="2"/>
    </font>
    <font>
      <b/>
      <sz val="10"/>
      <color rgb="FFFF0000"/>
      <name val="Times New Roman"/>
      <family val="1"/>
      <charset val="178"/>
    </font>
    <font>
      <b/>
      <sz val="14"/>
      <color theme="1"/>
      <name val="Calibri"/>
      <family val="2"/>
      <scheme val="minor"/>
    </font>
    <font>
      <b/>
      <sz val="10"/>
      <name val="Symbol"/>
      <family val="1"/>
      <charset val="178"/>
    </font>
    <font>
      <b/>
      <sz val="10"/>
      <name val="MS Sans Serif"/>
      <family val="2"/>
      <charset val="178"/>
    </font>
    <font>
      <b/>
      <sz val="11"/>
      <name val="Times New Roman"/>
      <family val="1"/>
      <charset val="178"/>
    </font>
    <font>
      <b/>
      <sz val="11"/>
      <name val="Calibri"/>
      <family val="2"/>
      <scheme val="minor"/>
    </font>
    <font>
      <sz val="11"/>
      <name val="Arial (Arabic)"/>
      <family val="2"/>
      <charset val="178"/>
    </font>
    <font>
      <sz val="9"/>
      <name val="Arial (Arabic)"/>
      <charset val="178"/>
    </font>
    <font>
      <b/>
      <sz val="11"/>
      <name val="MS Sans Serif"/>
      <family val="2"/>
      <charset val="178"/>
    </font>
    <font>
      <sz val="11"/>
      <name val="MS Sans Serif"/>
      <family val="2"/>
      <charset val="178"/>
    </font>
    <font>
      <sz val="12"/>
      <name val="Arial"/>
      <family val="2"/>
    </font>
    <font>
      <b/>
      <sz val="12"/>
      <color rgb="FFFF0000"/>
      <name val="Times New Roman"/>
      <family val="1"/>
      <charset val="178"/>
    </font>
    <font>
      <b/>
      <sz val="10"/>
      <color theme="1"/>
      <name val="Times New Roman"/>
      <family val="1"/>
    </font>
    <font>
      <b/>
      <sz val="10"/>
      <color theme="1"/>
      <name val="Cambria"/>
      <family val="1"/>
      <scheme val="major"/>
    </font>
    <font>
      <b/>
      <sz val="10"/>
      <color theme="1"/>
      <name val="Times New Roman"/>
      <family val="1"/>
      <charset val="178"/>
    </font>
    <font>
      <b/>
      <sz val="10"/>
      <color rgb="FFFF0000"/>
      <name val="Cambria"/>
      <family val="1"/>
      <scheme val="major"/>
    </font>
    <font>
      <b/>
      <sz val="10"/>
      <name val="Times New Roman"/>
      <family val="1"/>
      <charset val="178"/>
    </font>
    <font>
      <b/>
      <sz val="12"/>
      <name val="Times New Roman"/>
      <family val="1"/>
      <charset val="178"/>
    </font>
    <font>
      <b/>
      <sz val="10"/>
      <name val="Arial"/>
      <family val="2"/>
      <charset val="178"/>
    </font>
    <font>
      <b/>
      <sz val="10"/>
      <name val="MS Sans Serif"/>
      <charset val="178"/>
    </font>
    <font>
      <b/>
      <sz val="12"/>
      <name val="Cambria"/>
      <family val="1"/>
      <scheme val="major"/>
    </font>
    <font>
      <b/>
      <sz val="11"/>
      <name val="Symbol"/>
      <family val="1"/>
      <charset val="2"/>
    </font>
    <font>
      <sz val="18"/>
      <name val="Tahoma (Arabic)"/>
      <charset val="178"/>
    </font>
    <font>
      <b/>
      <sz val="14"/>
      <name val="Symbol"/>
      <family val="1"/>
      <charset val="2"/>
    </font>
    <font>
      <b/>
      <sz val="26"/>
      <name val="Times New Roman"/>
      <family val="1"/>
    </font>
    <font>
      <b/>
      <sz val="14"/>
      <name val="MS Sans Serif"/>
      <family val="2"/>
      <charset val="178"/>
    </font>
    <font>
      <b/>
      <sz val="12"/>
      <name val="Symbol"/>
      <family val="1"/>
      <charset val="2"/>
    </font>
    <font>
      <b/>
      <sz val="11"/>
      <name val="Calibri"/>
      <family val="2"/>
      <charset val="178"/>
      <scheme val="minor"/>
    </font>
    <font>
      <b/>
      <sz val="16"/>
      <name val="Tahoma (Arabic)"/>
      <charset val="178"/>
    </font>
    <font>
      <sz val="14"/>
      <name val="Arial"/>
      <family val="2"/>
    </font>
    <font>
      <b/>
      <sz val="20"/>
      <name val="Arial"/>
      <family val="2"/>
    </font>
    <font>
      <b/>
      <sz val="16"/>
      <name val="Tahoma (Arabic)"/>
      <family val="2"/>
      <charset val="178"/>
    </font>
    <font>
      <sz val="12"/>
      <name val="Tahoma (Arabic)"/>
    </font>
    <font>
      <sz val="14"/>
      <name val="Calibri"/>
      <family val="2"/>
      <charset val="178"/>
      <scheme val="minor"/>
    </font>
    <font>
      <sz val="12"/>
      <name val="Calibri"/>
      <family val="2"/>
      <charset val="178"/>
      <scheme val="minor"/>
    </font>
    <font>
      <b/>
      <sz val="9"/>
      <name val="Simplified Arabic Fixed"/>
      <family val="3"/>
      <charset val="178"/>
    </font>
    <font>
      <b/>
      <sz val="11"/>
      <name val="Tahoma (Arabic)"/>
      <family val="2"/>
      <charset val="178"/>
    </font>
    <font>
      <b/>
      <sz val="16"/>
      <name val="Arial (Arabic)"/>
      <charset val="178"/>
    </font>
    <font>
      <b/>
      <sz val="22"/>
      <color theme="0"/>
      <name val="Tahoma (Arabic)"/>
    </font>
    <font>
      <b/>
      <sz val="20"/>
      <name val="Tahoma (Arabic)"/>
      <family val="2"/>
      <charset val="178"/>
    </font>
    <font>
      <sz val="18"/>
      <color theme="0"/>
      <name val="Times New Roman"/>
      <family val="1"/>
    </font>
    <font>
      <b/>
      <sz val="8"/>
      <color theme="0"/>
      <name val="MS Sans Serif"/>
      <family val="2"/>
      <charset val="178"/>
    </font>
    <font>
      <b/>
      <sz val="8"/>
      <color theme="0"/>
      <name val="Times New Roman"/>
      <family val="1"/>
    </font>
    <font>
      <b/>
      <sz val="11"/>
      <color theme="0"/>
      <name val="Times New Roman"/>
      <family val="1"/>
    </font>
    <font>
      <sz val="14"/>
      <color theme="0"/>
      <name val="Times New Roman"/>
      <family val="1"/>
    </font>
    <font>
      <sz val="12"/>
      <color theme="0"/>
      <name val="Times New Roman"/>
      <family val="1"/>
    </font>
    <font>
      <sz val="11"/>
      <color theme="0"/>
      <name val="Times New Roman"/>
      <family val="1"/>
    </font>
    <font>
      <b/>
      <sz val="12"/>
      <color theme="0"/>
      <name val="Times New Roman"/>
      <family val="1"/>
    </font>
    <font>
      <sz val="16"/>
      <name val="Simplified Arabic"/>
      <family val="1"/>
    </font>
    <font>
      <b/>
      <sz val="18"/>
      <color theme="0"/>
      <name val="Tahoma (Arabic)"/>
    </font>
    <font>
      <b/>
      <sz val="18"/>
      <name val="Tahoma (Arabic)"/>
      <family val="2"/>
      <charset val="178"/>
    </font>
    <font>
      <b/>
      <sz val="16"/>
      <color theme="0"/>
      <name val="Tahoma (Arabic)"/>
    </font>
    <font>
      <sz val="12"/>
      <color theme="0"/>
      <name val="Arabic Transparent"/>
      <charset val="178"/>
    </font>
    <font>
      <b/>
      <sz val="14"/>
      <name val="Tahoma (Arabic)"/>
      <family val="2"/>
      <charset val="178"/>
    </font>
    <font>
      <sz val="20"/>
      <color theme="0"/>
      <name val="Times New Roman"/>
      <family val="1"/>
    </font>
    <font>
      <b/>
      <sz val="12"/>
      <color theme="0"/>
      <name val="Arabic Transparent"/>
    </font>
    <font>
      <b/>
      <sz val="12"/>
      <name val="Arabic Transparent"/>
    </font>
    <font>
      <sz val="11"/>
      <name val="Sitka Small"/>
    </font>
    <font>
      <b/>
      <sz val="24"/>
      <color theme="0"/>
      <name val="Tahoma (Arabic)"/>
    </font>
    <font>
      <b/>
      <sz val="12"/>
      <name val="Tahoma (Arabic)"/>
    </font>
    <font>
      <b/>
      <sz val="14"/>
      <color theme="0"/>
      <name val="Tahoma (Arabic)"/>
    </font>
    <font>
      <b/>
      <sz val="11"/>
      <name val="Tahoma (Arabic)"/>
    </font>
    <font>
      <sz val="14"/>
      <color theme="0"/>
      <name val="Symbol"/>
      <family val="1"/>
      <charset val="2"/>
    </font>
    <font>
      <sz val="11"/>
      <color theme="0"/>
      <name val="Symbol"/>
      <family val="1"/>
      <charset val="2"/>
    </font>
    <font>
      <b/>
      <sz val="10"/>
      <color theme="0"/>
      <name val="Arabic Transparent"/>
    </font>
    <font>
      <b/>
      <sz val="8"/>
      <name val="MS Sans Serif"/>
      <family val="2"/>
      <charset val="178"/>
    </font>
    <font>
      <b/>
      <sz val="16"/>
      <name val="Tahoma (Arabic)"/>
    </font>
    <font>
      <b/>
      <sz val="18"/>
      <name val="Tahoma (Arabic)"/>
    </font>
    <font>
      <sz val="16"/>
      <name val="Times New Roman"/>
      <family val="1"/>
    </font>
    <font>
      <b/>
      <sz val="14"/>
      <color theme="0"/>
      <name val="Arabic Transparent"/>
    </font>
    <font>
      <sz val="12"/>
      <name val="Symbol"/>
      <family val="1"/>
      <charset val="2"/>
    </font>
    <font>
      <sz val="12"/>
      <color theme="0"/>
      <name val="Arabic Transparent"/>
    </font>
    <font>
      <sz val="14"/>
      <color theme="0"/>
      <name val="Arabic Transparent"/>
    </font>
    <font>
      <b/>
      <sz val="14"/>
      <color theme="0"/>
      <name val="Times New Roman"/>
      <family val="1"/>
    </font>
    <font>
      <b/>
      <sz val="20"/>
      <color theme="0"/>
      <name val="Tahoma (Arabic)"/>
    </font>
    <font>
      <b/>
      <sz val="16"/>
      <color theme="0"/>
      <name val="Times New Roman"/>
      <family val="1"/>
    </font>
    <font>
      <b/>
      <sz val="20"/>
      <name val="Tahoma (Arabic)"/>
    </font>
    <font>
      <sz val="12"/>
      <color theme="0"/>
      <name val="Symbol"/>
      <family val="1"/>
      <charset val="2"/>
    </font>
    <font>
      <b/>
      <sz val="16"/>
      <name val="Simplified Arabic"/>
      <family val="1"/>
    </font>
    <font>
      <sz val="16"/>
      <name val="Symbol"/>
      <family val="1"/>
      <charset val="2"/>
    </font>
    <font>
      <b/>
      <sz val="18"/>
      <color theme="0"/>
      <name val="Times New Roman"/>
      <family val="1"/>
    </font>
    <font>
      <sz val="14"/>
      <name val="Arabic Transparent"/>
    </font>
    <font>
      <sz val="14"/>
      <color theme="0"/>
      <name val="Arial"/>
      <family val="2"/>
    </font>
    <font>
      <sz val="16"/>
      <color theme="0"/>
      <name val="Times New Roman"/>
      <family val="1"/>
    </font>
    <font>
      <b/>
      <sz val="14"/>
      <name val="Simplified Arabic"/>
      <family val="1"/>
    </font>
    <font>
      <b/>
      <sz val="14"/>
      <name val="Arial"/>
      <family val="2"/>
    </font>
    <font>
      <b/>
      <sz val="12"/>
      <name val="Arabic Transparent"/>
      <charset val="178"/>
    </font>
    <font>
      <b/>
      <sz val="12"/>
      <color theme="0"/>
      <name val="Arabic Transparent"/>
      <charset val="178"/>
    </font>
    <font>
      <b/>
      <sz val="14"/>
      <name val="Tahoma (Arabic)"/>
    </font>
    <font>
      <b/>
      <sz val="18"/>
      <color rgb="FFFFFFFF"/>
      <name val="Arial"/>
      <family val="2"/>
    </font>
    <font>
      <sz val="18"/>
      <color rgb="FFFFFFFF"/>
      <name val="Arial"/>
      <family val="2"/>
    </font>
    <font>
      <sz val="18"/>
      <color rgb="FF000000"/>
      <name val="Arial"/>
      <family val="2"/>
    </font>
    <font>
      <b/>
      <sz val="18"/>
      <color rgb="FF000000"/>
      <name val="Arial"/>
      <family val="2"/>
    </font>
    <font>
      <sz val="18"/>
      <color rgb="FFFFFFFF"/>
      <name val="Arial"/>
      <family val="2"/>
    </font>
    <font>
      <sz val="18"/>
      <color theme="1"/>
      <name val="Times New Roman"/>
      <family val="1"/>
    </font>
    <font>
      <sz val="14"/>
      <color theme="1"/>
      <name val="Times New Roman"/>
      <family val="1"/>
    </font>
    <font>
      <sz val="18"/>
      <color rgb="FFFF0000"/>
      <name val="Times New Roman"/>
      <family val="1"/>
    </font>
    <font>
      <sz val="16"/>
      <color rgb="FFFF0000"/>
      <name val="Times New Roman"/>
      <family val="1"/>
    </font>
    <font>
      <sz val="14"/>
      <color rgb="FFFF0000"/>
      <name val="Tahoma (Arabic)"/>
      <charset val="178"/>
    </font>
    <font>
      <u/>
      <sz val="11"/>
      <color theme="10"/>
      <name val="Calibri"/>
      <family val="2"/>
      <scheme val="minor"/>
    </font>
    <font>
      <sz val="12"/>
      <color rgb="FFFF0000"/>
      <name val="Simplified Arabic"/>
      <family val="1"/>
    </font>
    <font>
      <b/>
      <sz val="12"/>
      <color rgb="FFFF0000"/>
      <name val="Simplified Arabic"/>
      <family val="1"/>
    </font>
    <font>
      <b/>
      <sz val="10"/>
      <color rgb="FFFF0000"/>
      <name val="MS Sans Serif"/>
      <family val="2"/>
      <charset val="178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C6EFCE"/>
      </patternFill>
    </fill>
    <fill>
      <patternFill patternType="solid">
        <fgColor rgb="FFD9D9D9"/>
        <bgColor rgb="FFD9D9D9"/>
      </patternFill>
    </fill>
    <fill>
      <patternFill patternType="solid">
        <fgColor rgb="FF008657"/>
        <bgColor indexed="64"/>
      </patternFill>
    </fill>
    <fill>
      <patternFill patternType="solid">
        <fgColor rgb="FFD5D2B9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038656"/>
        <bgColor indexed="64"/>
      </patternFill>
    </fill>
    <fill>
      <patternFill patternType="solid">
        <fgColor rgb="FFE2EFDA"/>
        <bgColor indexed="0"/>
      </patternFill>
    </fill>
    <fill>
      <patternFill patternType="solid">
        <fgColor rgb="FFD6D3B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4D3BA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  <border>
      <left style="medium">
        <color rgb="FFFFFFFF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n">
        <color theme="0"/>
      </right>
      <top style="thin">
        <color indexed="64"/>
      </top>
      <bottom style="thin">
        <color theme="0"/>
      </bottom>
      <diagonal/>
    </border>
  </borders>
  <cellStyleXfs count="67">
    <xf numFmtId="0" fontId="0" fillId="0" borderId="0"/>
    <xf numFmtId="0" fontId="4" fillId="0" borderId="0"/>
    <xf numFmtId="0" fontId="6" fillId="0" borderId="1" applyNumberFormat="0">
      <alignment horizontal="right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3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0" fontId="10" fillId="0" borderId="0"/>
    <xf numFmtId="0" fontId="4" fillId="0" borderId="0"/>
    <xf numFmtId="0" fontId="4" fillId="0" borderId="0"/>
    <xf numFmtId="0" fontId="4" fillId="0" borderId="0"/>
    <xf numFmtId="0" fontId="18" fillId="0" borderId="0"/>
    <xf numFmtId="0" fontId="4" fillId="0" borderId="0"/>
    <xf numFmtId="169" fontId="10" fillId="0" borderId="1" applyNumberFormat="0" applyFill="0" applyBorder="0" applyProtection="0">
      <alignment horizontal="right" vertical="center"/>
    </xf>
    <xf numFmtId="0" fontId="10" fillId="0" borderId="0"/>
    <xf numFmtId="0" fontId="4" fillId="0" borderId="0"/>
    <xf numFmtId="0" fontId="3" fillId="0" borderId="0"/>
    <xf numFmtId="0" fontId="4" fillId="0" borderId="0"/>
    <xf numFmtId="0" fontId="10" fillId="0" borderId="0"/>
    <xf numFmtId="0" fontId="2" fillId="0" borderId="0"/>
    <xf numFmtId="0" fontId="34" fillId="0" borderId="0"/>
    <xf numFmtId="0" fontId="4" fillId="0" borderId="0"/>
    <xf numFmtId="0" fontId="35" fillId="0" borderId="0"/>
    <xf numFmtId="0" fontId="4" fillId="0" borderId="0" applyNumberFormat="0" applyFill="0" applyBorder="0" applyAlignment="0" applyProtection="0"/>
    <xf numFmtId="0" fontId="35" fillId="0" borderId="0"/>
    <xf numFmtId="0" fontId="18" fillId="0" borderId="0"/>
    <xf numFmtId="40" fontId="10" fillId="0" borderId="0" applyFont="0" applyFill="0" applyBorder="0" applyAlignment="0" applyProtection="0"/>
    <xf numFmtId="0" fontId="4" fillId="0" borderId="0"/>
    <xf numFmtId="0" fontId="34" fillId="0" borderId="0"/>
    <xf numFmtId="3" fontId="37" fillId="0" borderId="4" applyFill="0" applyProtection="0">
      <alignment horizontal="center" vertical="center" wrapText="1"/>
    </xf>
    <xf numFmtId="9" fontId="10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" fillId="0" borderId="0"/>
    <xf numFmtId="0" fontId="43" fillId="5" borderId="0" applyNumberFormat="0" applyBorder="0" applyAlignment="0" applyProtection="0"/>
    <xf numFmtId="170" fontId="44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6" fillId="0" borderId="0"/>
    <xf numFmtId="0" fontId="1" fillId="0" borderId="0"/>
    <xf numFmtId="0" fontId="4" fillId="0" borderId="0"/>
    <xf numFmtId="0" fontId="1" fillId="0" borderId="0"/>
    <xf numFmtId="0" fontId="181" fillId="0" borderId="0" applyNumberFormat="0" applyFill="0" applyBorder="0" applyAlignment="0" applyProtection="0"/>
  </cellStyleXfs>
  <cellXfs count="901">
    <xf numFmtId="0" fontId="0" fillId="0" borderId="0" xfId="0"/>
    <xf numFmtId="0" fontId="9" fillId="0" borderId="0" xfId="0" applyFont="1"/>
    <xf numFmtId="0" fontId="21" fillId="0" borderId="0" xfId="49" applyFont="1" applyBorder="1"/>
    <xf numFmtId="0" fontId="21" fillId="0" borderId="0" xfId="49" applyFont="1" applyBorder="1" applyAlignment="1">
      <alignment vertical="center"/>
    </xf>
    <xf numFmtId="3" fontId="10" fillId="0" borderId="0" xfId="49" applyNumberFormat="1" applyFont="1"/>
    <xf numFmtId="0" fontId="24" fillId="0" borderId="0" xfId="49" applyFont="1" applyBorder="1" applyAlignment="1">
      <alignment horizontal="right"/>
    </xf>
    <xf numFmtId="0" fontId="21" fillId="0" borderId="0" xfId="49" applyFont="1" applyBorder="1" applyAlignment="1">
      <alignment horizontal="left" vertical="center"/>
    </xf>
    <xf numFmtId="0" fontId="39" fillId="0" borderId="0" xfId="49" applyFont="1" applyBorder="1" applyAlignment="1">
      <alignment vertical="center"/>
    </xf>
    <xf numFmtId="0" fontId="24" fillId="0" borderId="0" xfId="49" applyFont="1" applyBorder="1" applyAlignment="1"/>
    <xf numFmtId="0" fontId="24" fillId="0" borderId="0" xfId="49" applyFont="1"/>
    <xf numFmtId="0" fontId="21" fillId="0" borderId="0" xfId="49" applyFont="1"/>
    <xf numFmtId="0" fontId="10" fillId="0" borderId="0" xfId="49" applyFont="1"/>
    <xf numFmtId="0" fontId="41" fillId="0" borderId="0" xfId="49" applyFont="1" applyAlignment="1">
      <alignment vertical="center"/>
    </xf>
    <xf numFmtId="0" fontId="10" fillId="0" borderId="0" xfId="49" applyFont="1" applyAlignment="1">
      <alignment vertical="center"/>
    </xf>
    <xf numFmtId="0" fontId="24" fillId="0" borderId="0" xfId="49" applyFont="1" applyBorder="1" applyAlignment="1">
      <alignment horizontal="right" vertical="center"/>
    </xf>
    <xf numFmtId="0" fontId="24" fillId="0" borderId="0" xfId="49" applyFont="1" applyBorder="1" applyAlignment="1">
      <alignment horizontal="center" vertical="center"/>
    </xf>
    <xf numFmtId="0" fontId="25" fillId="0" borderId="0" xfId="0" applyFont="1"/>
    <xf numFmtId="0" fontId="21" fillId="0" borderId="0" xfId="0" applyFont="1"/>
    <xf numFmtId="0" fontId="45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21" fillId="0" borderId="0" xfId="52" applyFont="1" applyAlignment="1">
      <alignment horizontal="center" vertical="center"/>
    </xf>
    <xf numFmtId="0" fontId="21" fillId="0" borderId="0" xfId="52" applyFont="1" applyAlignment="1">
      <alignment horizontal="center" vertical="center" wrapText="1"/>
    </xf>
    <xf numFmtId="0" fontId="19" fillId="0" borderId="0" xfId="49" applyFont="1" applyAlignment="1">
      <alignment vertical="center"/>
    </xf>
    <xf numFmtId="0" fontId="12" fillId="0" borderId="0" xfId="0" applyFont="1" applyBorder="1" applyAlignment="1">
      <alignment vertical="center"/>
    </xf>
    <xf numFmtId="0" fontId="21" fillId="0" borderId="0" xfId="49" applyFont="1" applyBorder="1" applyAlignment="1">
      <alignment horizontal="right" indent="1"/>
    </xf>
    <xf numFmtId="0" fontId="46" fillId="0" borderId="0" xfId="49" applyFont="1" applyBorder="1"/>
    <xf numFmtId="0" fontId="51" fillId="0" borderId="0" xfId="49" applyFont="1"/>
    <xf numFmtId="0" fontId="41" fillId="0" borderId="0" xfId="49" applyFont="1"/>
    <xf numFmtId="0" fontId="47" fillId="0" borderId="0" xfId="0" applyFont="1"/>
    <xf numFmtId="0" fontId="49" fillId="0" borderId="0" xfId="0" applyNumberFormat="1" applyFont="1"/>
    <xf numFmtId="0" fontId="48" fillId="0" borderId="0" xfId="0" applyFont="1"/>
    <xf numFmtId="0" fontId="48" fillId="0" borderId="0" xfId="0" applyFont="1" applyBorder="1" applyAlignment="1">
      <alignment vertical="center"/>
    </xf>
    <xf numFmtId="0" fontId="46" fillId="0" borderId="0" xfId="0" applyFont="1"/>
    <xf numFmtId="0" fontId="48" fillId="0" borderId="0" xfId="49" applyFont="1" applyBorder="1" applyAlignment="1">
      <alignment wrapText="1"/>
    </xf>
    <xf numFmtId="0" fontId="49" fillId="0" borderId="0" xfId="0" applyFont="1"/>
    <xf numFmtId="0" fontId="55" fillId="0" borderId="0" xfId="0" applyFont="1"/>
    <xf numFmtId="0" fontId="46" fillId="2" borderId="0" xfId="49" applyFont="1" applyFill="1" applyBorder="1"/>
    <xf numFmtId="0" fontId="63" fillId="0" borderId="0" xfId="0" applyFont="1"/>
    <xf numFmtId="0" fontId="54" fillId="0" borderId="0" xfId="45" applyFont="1"/>
    <xf numFmtId="0" fontId="49" fillId="0" borderId="0" xfId="49" applyFont="1" applyBorder="1"/>
    <xf numFmtId="0" fontId="24" fillId="0" borderId="0" xfId="49" applyFont="1" applyBorder="1"/>
    <xf numFmtId="0" fontId="49" fillId="2" borderId="0" xfId="49" applyFont="1" applyFill="1" applyBorder="1"/>
    <xf numFmtId="0" fontId="49" fillId="0" borderId="0" xfId="0" applyNumberFormat="1" applyFont="1" applyAlignment="1">
      <alignment wrapText="1"/>
    </xf>
    <xf numFmtId="0" fontId="49" fillId="0" borderId="0" xfId="0" applyNumberFormat="1" applyFont="1" applyAlignment="1">
      <alignment horizontal="center" vertical="center" wrapText="1"/>
    </xf>
    <xf numFmtId="0" fontId="48" fillId="0" borderId="0" xfId="0" applyFont="1" applyBorder="1" applyAlignment="1">
      <alignment horizontal="left" vertical="center"/>
    </xf>
    <xf numFmtId="0" fontId="24" fillId="0" borderId="0" xfId="0" applyFont="1" applyAlignment="1">
      <alignment horizontal="right" vertical="center"/>
    </xf>
    <xf numFmtId="0" fontId="21" fillId="0" borderId="0" xfId="0" applyFont="1" applyAlignment="1">
      <alignment vertical="center"/>
    </xf>
    <xf numFmtId="0" fontId="24" fillId="0" borderId="0" xfId="0" applyNumberFormat="1" applyFont="1"/>
    <xf numFmtId="0" fontId="67" fillId="0" borderId="0" xfId="0" applyNumberFormat="1" applyFont="1" applyAlignment="1">
      <alignment wrapText="1"/>
    </xf>
    <xf numFmtId="0" fontId="24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25" fillId="0" borderId="0" xfId="0" applyFont="1" applyAlignment="1">
      <alignment horizontal="center"/>
    </xf>
    <xf numFmtId="0" fontId="52" fillId="0" borderId="0" xfId="0" applyNumberFormat="1" applyFont="1" applyAlignment="1">
      <alignment wrapText="1"/>
    </xf>
    <xf numFmtId="0" fontId="52" fillId="0" borderId="0" xfId="0" applyNumberFormat="1" applyFont="1" applyAlignment="1">
      <alignment horizontal="center" vertical="center" wrapText="1"/>
    </xf>
    <xf numFmtId="0" fontId="52" fillId="0" borderId="0" xfId="0" applyNumberFormat="1" applyFont="1" applyAlignment="1">
      <alignment horizontal="center" wrapText="1"/>
    </xf>
    <xf numFmtId="0" fontId="52" fillId="0" borderId="0" xfId="0" applyFont="1"/>
    <xf numFmtId="1" fontId="23" fillId="0" borderId="0" xfId="49" applyNumberFormat="1" applyFont="1" applyBorder="1" applyAlignment="1">
      <alignment horizontal="center" vertical="center"/>
    </xf>
    <xf numFmtId="0" fontId="25" fillId="2" borderId="0" xfId="0" applyFont="1" applyFill="1"/>
    <xf numFmtId="3" fontId="47" fillId="0" borderId="0" xfId="0" applyNumberFormat="1" applyFont="1"/>
    <xf numFmtId="0" fontId="56" fillId="0" borderId="0" xfId="49" applyFont="1" applyBorder="1" applyAlignment="1">
      <alignment wrapText="1"/>
    </xf>
    <xf numFmtId="1" fontId="52" fillId="0" borderId="0" xfId="49" applyNumberFormat="1" applyFont="1" applyBorder="1" applyAlignment="1">
      <alignment horizontal="center" vertical="center"/>
    </xf>
    <xf numFmtId="0" fontId="46" fillId="0" borderId="0" xfId="0" applyFont="1" applyAlignment="1">
      <alignment vertical="center" wrapText="1"/>
    </xf>
    <xf numFmtId="0" fontId="58" fillId="3" borderId="0" xfId="0" applyNumberFormat="1" applyFont="1" applyFill="1" applyAlignment="1">
      <alignment wrapText="1"/>
    </xf>
    <xf numFmtId="0" fontId="46" fillId="0" borderId="0" xfId="0" applyFont="1" applyAlignment="1">
      <alignment horizontal="center"/>
    </xf>
    <xf numFmtId="0" fontId="49" fillId="0" borderId="0" xfId="0" applyFont="1" applyAlignment="1">
      <alignment horizontal="right" vertical="center"/>
    </xf>
    <xf numFmtId="0" fontId="60" fillId="0" borderId="0" xfId="0" applyFont="1" applyBorder="1" applyAlignment="1">
      <alignment vertical="center"/>
    </xf>
    <xf numFmtId="0" fontId="48" fillId="0" borderId="0" xfId="0" applyFont="1" applyAlignment="1">
      <alignment vertical="center"/>
    </xf>
    <xf numFmtId="3" fontId="12" fillId="0" borderId="0" xfId="0" applyNumberFormat="1" applyFont="1" applyBorder="1" applyAlignment="1">
      <alignment vertical="center"/>
    </xf>
    <xf numFmtId="0" fontId="77" fillId="0" borderId="0" xfId="0" applyFont="1"/>
    <xf numFmtId="0" fontId="22" fillId="0" borderId="0" xfId="45" applyFont="1"/>
    <xf numFmtId="0" fontId="22" fillId="0" borderId="0" xfId="45" applyFont="1" applyAlignment="1">
      <alignment wrapText="1"/>
    </xf>
    <xf numFmtId="0" fontId="21" fillId="0" borderId="0" xfId="45" applyFont="1"/>
    <xf numFmtId="0" fontId="21" fillId="0" borderId="0" xfId="35" applyFont="1"/>
    <xf numFmtId="0" fontId="21" fillId="0" borderId="0" xfId="45" applyFont="1" applyAlignment="1">
      <alignment horizontal="center" wrapText="1"/>
    </xf>
    <xf numFmtId="0" fontId="62" fillId="2" borderId="0" xfId="49" applyFont="1" applyFill="1" applyBorder="1"/>
    <xf numFmtId="0" fontId="62" fillId="0" borderId="0" xfId="49" applyFont="1" applyBorder="1"/>
    <xf numFmtId="0" fontId="4" fillId="0" borderId="0" xfId="45" applyFont="1"/>
    <xf numFmtId="0" fontId="4" fillId="0" borderId="0" xfId="45" applyFont="1" applyAlignment="1">
      <alignment vertical="center"/>
    </xf>
    <xf numFmtId="0" fontId="81" fillId="0" borderId="0" xfId="45" applyFont="1" applyAlignment="1">
      <alignment horizontal="center" vertical="center"/>
    </xf>
    <xf numFmtId="0" fontId="14" fillId="0" borderId="0" xfId="0" applyFont="1" applyBorder="1" applyAlignment="1">
      <alignment horizontal="right" vertical="center"/>
    </xf>
    <xf numFmtId="0" fontId="31" fillId="0" borderId="13" xfId="0" applyFont="1" applyBorder="1" applyAlignment="1">
      <alignment horizontal="center" vertical="center"/>
    </xf>
    <xf numFmtId="166" fontId="31" fillId="0" borderId="13" xfId="0" applyNumberFormat="1" applyFont="1" applyBorder="1" applyAlignment="1">
      <alignment horizontal="center" vertical="center"/>
    </xf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6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2" fillId="0" borderId="0" xfId="0" applyFont="1" applyBorder="1" applyAlignment="1">
      <alignment wrapText="1"/>
    </xf>
    <xf numFmtId="0" fontId="55" fillId="0" borderId="0" xfId="0" applyFont="1" applyBorder="1" applyAlignment="1">
      <alignment wrapText="1"/>
    </xf>
    <xf numFmtId="0" fontId="48" fillId="0" borderId="0" xfId="0" applyFont="1" applyBorder="1" applyAlignment="1">
      <alignment vertical="center" wrapText="1"/>
    </xf>
    <xf numFmtId="0" fontId="46" fillId="0" borderId="0" xfId="0" applyFont="1" applyAlignment="1">
      <alignment wrapText="1"/>
    </xf>
    <xf numFmtId="0" fontId="57" fillId="0" borderId="0" xfId="0" applyFont="1" applyBorder="1" applyAlignment="1">
      <alignment horizontal="centerContinuous" vertical="center" wrapText="1"/>
    </xf>
    <xf numFmtId="0" fontId="48" fillId="0" borderId="0" xfId="0" applyFont="1" applyBorder="1" applyAlignment="1">
      <alignment horizontal="centerContinuous" vertical="center" wrapText="1"/>
    </xf>
    <xf numFmtId="0" fontId="50" fillId="0" borderId="0" xfId="0" applyFont="1" applyBorder="1" applyAlignment="1">
      <alignment horizontal="centerContinuous" vertical="center" wrapText="1"/>
    </xf>
    <xf numFmtId="0" fontId="48" fillId="0" borderId="0" xfId="0" applyFont="1" applyBorder="1" applyAlignment="1">
      <alignment horizontal="left" vertical="center" wrapText="1"/>
    </xf>
    <xf numFmtId="0" fontId="68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right" vertical="center" wrapText="1"/>
    </xf>
    <xf numFmtId="0" fontId="48" fillId="0" borderId="0" xfId="0" applyFont="1" applyBorder="1" applyAlignment="1">
      <alignment horizontal="center" vertical="center" wrapText="1"/>
    </xf>
    <xf numFmtId="0" fontId="68" fillId="0" borderId="0" xfId="0" applyFont="1" applyBorder="1" applyAlignment="1">
      <alignment horizontal="center" vertical="center" wrapText="1"/>
    </xf>
    <xf numFmtId="0" fontId="55" fillId="0" borderId="0" xfId="0" applyFont="1" applyBorder="1" applyAlignment="1">
      <alignment vertical="center" wrapText="1"/>
    </xf>
    <xf numFmtId="0" fontId="48" fillId="0" borderId="0" xfId="0" applyFont="1" applyBorder="1" applyAlignment="1">
      <alignment horizontal="center" wrapText="1"/>
    </xf>
    <xf numFmtId="0" fontId="68" fillId="0" borderId="0" xfId="0" applyFont="1" applyBorder="1" applyAlignment="1">
      <alignment wrapText="1"/>
    </xf>
    <xf numFmtId="0" fontId="70" fillId="0" borderId="0" xfId="0" applyFont="1" applyBorder="1" applyAlignment="1">
      <alignment vertical="center" wrapText="1"/>
    </xf>
    <xf numFmtId="0" fontId="61" fillId="0" borderId="0" xfId="0" applyFont="1" applyBorder="1" applyAlignment="1">
      <alignment horizontal="right" vertical="center" wrapText="1"/>
    </xf>
    <xf numFmtId="0" fontId="61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vertical="center" wrapText="1"/>
    </xf>
    <xf numFmtId="0" fontId="71" fillId="0" borderId="0" xfId="0" applyFont="1" applyBorder="1" applyAlignment="1">
      <alignment horizontal="center" vertical="center" wrapText="1"/>
    </xf>
    <xf numFmtId="0" fontId="68" fillId="0" borderId="0" xfId="49" applyFont="1" applyBorder="1" applyAlignment="1">
      <alignment wrapText="1"/>
    </xf>
    <xf numFmtId="0" fontId="48" fillId="2" borderId="0" xfId="49" applyFont="1" applyFill="1" applyBorder="1" applyAlignment="1">
      <alignment wrapText="1"/>
    </xf>
    <xf numFmtId="0" fontId="48" fillId="3" borderId="0" xfId="49" applyFont="1" applyFill="1" applyBorder="1" applyAlignment="1">
      <alignment wrapText="1"/>
    </xf>
    <xf numFmtId="0" fontId="73" fillId="6" borderId="12" xfId="0" applyFont="1" applyFill="1" applyBorder="1" applyAlignment="1">
      <alignment horizontal="center" wrapText="1"/>
    </xf>
    <xf numFmtId="3" fontId="73" fillId="0" borderId="0" xfId="0" applyNumberFormat="1" applyFont="1" applyAlignment="1">
      <alignment horizontal="left" vertical="center" wrapText="1"/>
    </xf>
    <xf numFmtId="0" fontId="69" fillId="0" borderId="0" xfId="0" applyFont="1" applyAlignment="1">
      <alignment wrapText="1"/>
    </xf>
    <xf numFmtId="0" fontId="55" fillId="0" borderId="0" xfId="49" applyFont="1" applyBorder="1" applyAlignment="1">
      <alignment wrapText="1"/>
    </xf>
    <xf numFmtId="0" fontId="49" fillId="0" borderId="0" xfId="0" applyFont="1" applyBorder="1" applyAlignment="1">
      <alignment vertical="center" wrapText="1"/>
    </xf>
    <xf numFmtId="0" fontId="46" fillId="0" borderId="0" xfId="0" applyFont="1" applyBorder="1" applyAlignment="1">
      <alignment vertical="center" wrapText="1"/>
    </xf>
    <xf numFmtId="0" fontId="25" fillId="0" borderId="0" xfId="0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3" fontId="86" fillId="0" borderId="13" xfId="49" applyNumberFormat="1" applyFont="1" applyFill="1" applyBorder="1" applyAlignment="1">
      <alignment horizontal="center" vertical="center"/>
    </xf>
    <xf numFmtId="3" fontId="86" fillId="2" borderId="13" xfId="49" applyNumberFormat="1" applyFont="1" applyFill="1" applyBorder="1" applyAlignment="1">
      <alignment horizontal="center" vertical="center"/>
    </xf>
    <xf numFmtId="0" fontId="38" fillId="2" borderId="0" xfId="49" applyFont="1" applyFill="1"/>
    <xf numFmtId="0" fontId="29" fillId="0" borderId="9" xfId="49" applyFont="1" applyFill="1" applyBorder="1" applyAlignment="1">
      <alignment vertical="center"/>
    </xf>
    <xf numFmtId="0" fontId="16" fillId="0" borderId="0" xfId="49" applyFont="1" applyBorder="1"/>
    <xf numFmtId="0" fontId="16" fillId="0" borderId="0" xfId="49" applyFont="1" applyBorder="1" applyAlignment="1">
      <alignment horizontal="left"/>
    </xf>
    <xf numFmtId="0" fontId="88" fillId="0" borderId="0" xfId="49" applyFont="1" applyBorder="1"/>
    <xf numFmtId="1" fontId="88" fillId="0" borderId="0" xfId="49" applyNumberFormat="1" applyFont="1" applyBorder="1"/>
    <xf numFmtId="0" fontId="90" fillId="0" borderId="0" xfId="49" applyFont="1" applyBorder="1" applyAlignment="1">
      <alignment vertical="center"/>
    </xf>
    <xf numFmtId="0" fontId="91" fillId="0" borderId="0" xfId="49" applyFont="1" applyBorder="1" applyAlignment="1">
      <alignment vertical="center"/>
    </xf>
    <xf numFmtId="1" fontId="39" fillId="0" borderId="0" xfId="49" applyNumberFormat="1" applyFont="1" applyBorder="1" applyAlignment="1">
      <alignment vertical="center"/>
    </xf>
    <xf numFmtId="0" fontId="92" fillId="0" borderId="0" xfId="51" applyFont="1" applyAlignment="1">
      <alignment vertical="center"/>
    </xf>
    <xf numFmtId="3" fontId="39" fillId="0" borderId="0" xfId="49" applyNumberFormat="1" applyFont="1" applyBorder="1" applyAlignment="1">
      <alignment vertical="center"/>
    </xf>
    <xf numFmtId="0" fontId="91" fillId="0" borderId="0" xfId="49" applyFont="1" applyBorder="1" applyAlignment="1">
      <alignment vertical="center" readingOrder="1"/>
    </xf>
    <xf numFmtId="0" fontId="91" fillId="0" borderId="0" xfId="49" applyFont="1" applyAlignment="1">
      <alignment vertical="center"/>
    </xf>
    <xf numFmtId="0" fontId="91" fillId="0" borderId="0" xfId="49" applyFont="1" applyBorder="1" applyAlignment="1">
      <alignment horizontal="left" vertical="center"/>
    </xf>
    <xf numFmtId="0" fontId="64" fillId="0" borderId="0" xfId="0" applyNumberFormat="1" applyFont="1" applyAlignment="1">
      <alignment wrapText="1"/>
    </xf>
    <xf numFmtId="0" fontId="64" fillId="0" borderId="0" xfId="0" applyNumberFormat="1" applyFont="1" applyAlignment="1">
      <alignment horizontal="center" wrapText="1"/>
    </xf>
    <xf numFmtId="0" fontId="56" fillId="0" borderId="0" xfId="0" applyNumberFormat="1" applyFont="1" applyAlignment="1">
      <alignment wrapText="1"/>
    </xf>
    <xf numFmtId="0" fontId="56" fillId="0" borderId="0" xfId="0" applyNumberFormat="1" applyFont="1" applyAlignment="1">
      <alignment horizontal="center" wrapText="1"/>
    </xf>
    <xf numFmtId="0" fontId="93" fillId="0" borderId="0" xfId="0" applyNumberFormat="1" applyFont="1" applyAlignment="1">
      <alignment wrapText="1"/>
    </xf>
    <xf numFmtId="0" fontId="93" fillId="0" borderId="0" xfId="0" applyNumberFormat="1" applyFont="1" applyAlignment="1">
      <alignment horizontal="center" wrapText="1"/>
    </xf>
    <xf numFmtId="0" fontId="94" fillId="0" borderId="0" xfId="0" applyNumberFormat="1" applyFont="1" applyAlignment="1">
      <alignment wrapText="1"/>
    </xf>
    <xf numFmtId="0" fontId="94" fillId="0" borderId="0" xfId="0" applyNumberFormat="1" applyFont="1" applyAlignment="1">
      <alignment horizontal="center" wrapText="1"/>
    </xf>
    <xf numFmtId="0" fontId="95" fillId="0" borderId="0" xfId="0" applyFont="1" applyBorder="1" applyAlignment="1">
      <alignment horizontal="right" vertical="center" wrapText="1" readingOrder="2"/>
    </xf>
    <xf numFmtId="0" fontId="96" fillId="0" borderId="0" xfId="0" applyFont="1" applyFill="1" applyAlignment="1">
      <alignment horizontal="center" vertical="center" wrapText="1"/>
    </xf>
    <xf numFmtId="0" fontId="96" fillId="0" borderId="0" xfId="0" applyFont="1" applyFill="1" applyAlignment="1">
      <alignment horizontal="center" wrapText="1"/>
    </xf>
    <xf numFmtId="0" fontId="94" fillId="0" borderId="0" xfId="0" applyNumberFormat="1" applyFont="1" applyBorder="1" applyAlignment="1">
      <alignment wrapText="1"/>
    </xf>
    <xf numFmtId="0" fontId="94" fillId="0" borderId="0" xfId="0" applyNumberFormat="1" applyFont="1" applyBorder="1" applyAlignment="1">
      <alignment horizontal="center" wrapText="1"/>
    </xf>
    <xf numFmtId="0" fontId="97" fillId="0" borderId="0" xfId="0" applyFont="1" applyBorder="1" applyAlignment="1">
      <alignment horizontal="right" vertical="center" wrapText="1" readingOrder="2"/>
    </xf>
    <xf numFmtId="0" fontId="82" fillId="0" borderId="0" xfId="0" applyFont="1" applyFill="1" applyAlignment="1">
      <alignment horizontal="center" vertical="center" wrapText="1"/>
    </xf>
    <xf numFmtId="0" fontId="82" fillId="0" borderId="0" xfId="0" applyFont="1" applyFill="1" applyAlignment="1">
      <alignment horizontal="center" wrapText="1"/>
    </xf>
    <xf numFmtId="0" fontId="64" fillId="0" borderId="0" xfId="0" applyNumberFormat="1" applyFont="1" applyBorder="1" applyAlignment="1">
      <alignment wrapText="1"/>
    </xf>
    <xf numFmtId="0" fontId="64" fillId="0" borderId="0" xfId="0" applyNumberFormat="1" applyFont="1" applyBorder="1" applyAlignment="1">
      <alignment horizontal="center" wrapText="1"/>
    </xf>
    <xf numFmtId="0" fontId="64" fillId="0" borderId="0" xfId="0" applyNumberFormat="1" applyFont="1" applyAlignment="1">
      <alignment horizontal="center" vertical="center" wrapText="1"/>
    </xf>
    <xf numFmtId="0" fontId="94" fillId="0" borderId="0" xfId="0" applyNumberFormat="1" applyFont="1" applyAlignment="1">
      <alignment horizontal="center" vertical="center" wrapText="1"/>
    </xf>
    <xf numFmtId="0" fontId="64" fillId="2" borderId="0" xfId="0" applyNumberFormat="1" applyFont="1" applyFill="1" applyAlignment="1">
      <alignment wrapText="1"/>
    </xf>
    <xf numFmtId="0" fontId="56" fillId="0" borderId="0" xfId="49" applyFont="1" applyBorder="1"/>
    <xf numFmtId="0" fontId="59" fillId="0" borderId="0" xfId="0" applyFont="1" applyAlignment="1">
      <alignment horizontal="center" vertical="center"/>
    </xf>
    <xf numFmtId="1" fontId="64" fillId="0" borderId="0" xfId="0" applyNumberFormat="1" applyFont="1" applyAlignment="1">
      <alignment horizontal="center" wrapText="1"/>
    </xf>
    <xf numFmtId="1" fontId="94" fillId="0" borderId="0" xfId="0" applyNumberFormat="1" applyFont="1" applyAlignment="1">
      <alignment horizontal="center" wrapText="1"/>
    </xf>
    <xf numFmtId="1" fontId="64" fillId="0" borderId="0" xfId="0" applyNumberFormat="1" applyFont="1" applyAlignment="1">
      <alignment wrapText="1"/>
    </xf>
    <xf numFmtId="0" fontId="59" fillId="0" borderId="0" xfId="0" applyFont="1" applyAlignment="1">
      <alignment horizontal="center" vertical="center" wrapText="1"/>
    </xf>
    <xf numFmtId="0" fontId="82" fillId="0" borderId="0" xfId="0" applyFont="1" applyAlignment="1">
      <alignment vertical="center" wrapText="1"/>
    </xf>
    <xf numFmtId="0" fontId="82" fillId="0" borderId="0" xfId="0" applyNumberFormat="1" applyFont="1" applyAlignment="1">
      <alignment horizontal="center" vertical="center" wrapText="1"/>
    </xf>
    <xf numFmtId="0" fontId="82" fillId="0" borderId="0" xfId="0" applyNumberFormat="1" applyFont="1" applyAlignment="1">
      <alignment vertical="center" wrapText="1"/>
    </xf>
    <xf numFmtId="0" fontId="28" fillId="0" borderId="0" xfId="49" applyFont="1"/>
    <xf numFmtId="0" fontId="29" fillId="0" borderId="0" xfId="49" applyFont="1"/>
    <xf numFmtId="0" fontId="85" fillId="0" borderId="0" xfId="49" applyFont="1"/>
    <xf numFmtId="0" fontId="9" fillId="2" borderId="0" xfId="0" applyFont="1" applyFill="1"/>
    <xf numFmtId="0" fontId="4" fillId="0" borderId="0" xfId="45" applyFont="1" applyAlignment="1">
      <alignment horizontal="center" vertical="center"/>
    </xf>
    <xf numFmtId="0" fontId="4" fillId="0" borderId="0" xfId="45" applyFont="1" applyAlignment="1">
      <alignment vertical="center" wrapText="1"/>
    </xf>
    <xf numFmtId="0" fontId="87" fillId="0" borderId="0" xfId="0" applyFont="1"/>
    <xf numFmtId="166" fontId="40" fillId="0" borderId="13" xfId="49" applyNumberFormat="1" applyFont="1" applyBorder="1" applyAlignment="1">
      <alignment horizontal="center" vertical="center"/>
    </xf>
    <xf numFmtId="0" fontId="64" fillId="0" borderId="0" xfId="49" applyFont="1" applyBorder="1"/>
    <xf numFmtId="3" fontId="80" fillId="0" borderId="1" xfId="49" applyNumberFormat="1" applyFont="1" applyBorder="1" applyAlignment="1">
      <alignment horizontal="center" vertical="center"/>
    </xf>
    <xf numFmtId="166" fontId="100" fillId="0" borderId="1" xfId="49" applyNumberFormat="1" applyFont="1" applyBorder="1" applyAlignment="1">
      <alignment horizontal="center" vertical="center"/>
    </xf>
    <xf numFmtId="0" fontId="28" fillId="0" borderId="0" xfId="49" applyFont="1" applyBorder="1"/>
    <xf numFmtId="0" fontId="64" fillId="2" borderId="0" xfId="49" applyFont="1" applyFill="1" applyBorder="1"/>
    <xf numFmtId="166" fontId="28" fillId="0" borderId="0" xfId="49" applyNumberFormat="1" applyFont="1" applyBorder="1"/>
    <xf numFmtId="0" fontId="29" fillId="0" borderId="0" xfId="49" applyFont="1" applyBorder="1"/>
    <xf numFmtId="0" fontId="29" fillId="0" borderId="0" xfId="49" applyFont="1" applyBorder="1" applyAlignment="1">
      <alignment horizontal="centerContinuous" vertical="center"/>
    </xf>
    <xf numFmtId="0" fontId="29" fillId="0" borderId="0" xfId="49" applyFont="1" applyBorder="1" applyAlignment="1">
      <alignment vertical="center"/>
    </xf>
    <xf numFmtId="0" fontId="41" fillId="2" borderId="0" xfId="49" applyFont="1" applyFill="1"/>
    <xf numFmtId="0" fontId="56" fillId="2" borderId="0" xfId="49" applyFont="1" applyFill="1" applyBorder="1"/>
    <xf numFmtId="0" fontId="82" fillId="2" borderId="0" xfId="49" applyFont="1" applyFill="1" applyBorder="1"/>
    <xf numFmtId="0" fontId="82" fillId="0" borderId="0" xfId="49" applyFont="1" applyBorder="1"/>
    <xf numFmtId="0" fontId="30" fillId="0" borderId="0" xfId="49" applyFont="1" applyBorder="1"/>
    <xf numFmtId="0" fontId="30" fillId="0" borderId="0" xfId="49" applyFont="1" applyBorder="1" applyAlignment="1">
      <alignment horizontal="left"/>
    </xf>
    <xf numFmtId="0" fontId="28" fillId="2" borderId="0" xfId="49" applyFont="1" applyFill="1" applyBorder="1"/>
    <xf numFmtId="0" fontId="28" fillId="0" borderId="0" xfId="49" applyFont="1" applyBorder="1" applyAlignment="1"/>
    <xf numFmtId="0" fontId="28" fillId="0" borderId="0" xfId="49" applyFont="1" applyBorder="1" applyAlignment="1">
      <alignment readingOrder="2"/>
    </xf>
    <xf numFmtId="0" fontId="29" fillId="2" borderId="0" xfId="49" applyFont="1" applyFill="1" applyBorder="1"/>
    <xf numFmtId="0" fontId="98" fillId="2" borderId="0" xfId="49" applyFont="1" applyFill="1" applyBorder="1"/>
    <xf numFmtId="0" fontId="98" fillId="0" borderId="0" xfId="49" applyFont="1" applyBorder="1"/>
    <xf numFmtId="0" fontId="28" fillId="3" borderId="0" xfId="49" applyFont="1" applyFill="1" applyBorder="1"/>
    <xf numFmtId="0" fontId="21" fillId="0" borderId="0" xfId="48" applyFont="1"/>
    <xf numFmtId="0" fontId="21" fillId="0" borderId="0" xfId="48" applyFont="1" applyAlignment="1">
      <alignment vertical="center"/>
    </xf>
    <xf numFmtId="0" fontId="25" fillId="0" borderId="0" xfId="48" applyFont="1" applyFill="1" applyBorder="1" applyAlignment="1">
      <alignment vertical="center"/>
    </xf>
    <xf numFmtId="10" fontId="21" fillId="0" borderId="0" xfId="48" applyNumberFormat="1" applyFont="1"/>
    <xf numFmtId="9" fontId="21" fillId="0" borderId="0" xfId="48" applyNumberFormat="1" applyFont="1"/>
    <xf numFmtId="0" fontId="32" fillId="0" borderId="0" xfId="49" applyFont="1"/>
    <xf numFmtId="0" fontId="32" fillId="0" borderId="0" xfId="49" applyFont="1" applyAlignment="1">
      <alignment horizontal="right" readingOrder="2"/>
    </xf>
    <xf numFmtId="0" fontId="106" fillId="0" borderId="0" xfId="49" applyFont="1"/>
    <xf numFmtId="0" fontId="107" fillId="0" borderId="0" xfId="49" applyFont="1"/>
    <xf numFmtId="1" fontId="28" fillId="0" borderId="0" xfId="49" applyNumberFormat="1" applyFont="1"/>
    <xf numFmtId="0" fontId="28" fillId="0" borderId="0" xfId="49" applyFont="1" applyAlignment="1"/>
    <xf numFmtId="0" fontId="28" fillId="0" borderId="0" xfId="49" applyFont="1" applyAlignment="1">
      <alignment horizontal="right" wrapText="1" readingOrder="2"/>
    </xf>
    <xf numFmtId="0" fontId="28" fillId="0" borderId="0" xfId="49" applyFont="1" applyAlignment="1">
      <alignment wrapText="1"/>
    </xf>
    <xf numFmtId="0" fontId="28" fillId="0" borderId="0" xfId="49" applyFont="1" applyAlignment="1">
      <alignment vertical="justify"/>
    </xf>
    <xf numFmtId="0" fontId="106" fillId="0" borderId="0" xfId="49" applyFont="1" applyAlignment="1">
      <alignment wrapText="1"/>
    </xf>
    <xf numFmtId="0" fontId="29" fillId="0" borderId="0" xfId="49" applyFont="1" applyAlignment="1">
      <alignment wrapText="1"/>
    </xf>
    <xf numFmtId="0" fontId="21" fillId="0" borderId="0" xfId="0" applyFont="1" applyAlignment="1">
      <alignment horizontal="center"/>
    </xf>
    <xf numFmtId="0" fontId="40" fillId="0" borderId="0" xfId="0" applyFont="1"/>
    <xf numFmtId="0" fontId="99" fillId="0" borderId="0" xfId="49" applyFont="1" applyBorder="1"/>
    <xf numFmtId="0" fontId="99" fillId="2" borderId="0" xfId="49" applyFont="1" applyFill="1" applyBorder="1"/>
    <xf numFmtId="0" fontId="28" fillId="2" borderId="0" xfId="49" applyFont="1" applyFill="1"/>
    <xf numFmtId="0" fontId="98" fillId="0" borderId="0" xfId="49" applyFont="1" applyBorder="1" applyAlignment="1">
      <alignment readingOrder="2"/>
    </xf>
    <xf numFmtId="0" fontId="93" fillId="0" borderId="0" xfId="49" applyFont="1" applyBorder="1"/>
    <xf numFmtId="3" fontId="99" fillId="0" borderId="0" xfId="49" applyNumberFormat="1" applyFont="1" applyBorder="1"/>
    <xf numFmtId="3" fontId="99" fillId="2" borderId="0" xfId="49" applyNumberFormat="1" applyFont="1" applyFill="1" applyBorder="1"/>
    <xf numFmtId="0" fontId="93" fillId="2" borderId="0" xfId="49" applyFont="1" applyFill="1" applyBorder="1"/>
    <xf numFmtId="3" fontId="56" fillId="2" borderId="0" xfId="49" applyNumberFormat="1" applyFont="1" applyFill="1" applyBorder="1"/>
    <xf numFmtId="3" fontId="98" fillId="2" borderId="0" xfId="49" applyNumberFormat="1" applyFont="1" applyFill="1" applyBorder="1"/>
    <xf numFmtId="0" fontId="78" fillId="0" borderId="0" xfId="0" applyFont="1"/>
    <xf numFmtId="3" fontId="65" fillId="0" borderId="0" xfId="0" applyNumberFormat="1" applyFont="1" applyAlignment="1">
      <alignment wrapText="1"/>
    </xf>
    <xf numFmtId="3" fontId="29" fillId="0" borderId="0" xfId="49" applyNumberFormat="1" applyFont="1" applyAlignment="1">
      <alignment wrapText="1"/>
    </xf>
    <xf numFmtId="0" fontId="29" fillId="0" borderId="9" xfId="49" applyFont="1" applyFill="1" applyBorder="1" applyAlignment="1">
      <alignment vertical="center" wrapText="1"/>
    </xf>
    <xf numFmtId="0" fontId="85" fillId="0" borderId="0" xfId="49" applyFont="1" applyAlignment="1">
      <alignment wrapText="1"/>
    </xf>
    <xf numFmtId="3" fontId="85" fillId="0" borderId="0" xfId="49" applyNumberFormat="1" applyFont="1" applyAlignment="1">
      <alignment wrapText="1"/>
    </xf>
    <xf numFmtId="0" fontId="29" fillId="0" borderId="0" xfId="49" applyFont="1" applyAlignment="1">
      <alignment horizontal="right" readingOrder="2"/>
    </xf>
    <xf numFmtId="0" fontId="32" fillId="0" borderId="0" xfId="49" applyFont="1" applyBorder="1" applyAlignment="1">
      <alignment vertical="center" wrapText="1"/>
    </xf>
    <xf numFmtId="0" fontId="20" fillId="0" borderId="0" xfId="49" applyFont="1" applyBorder="1" applyAlignment="1">
      <alignment vertical="center" wrapText="1"/>
    </xf>
    <xf numFmtId="0" fontId="20" fillId="0" borderId="0" xfId="49" applyFont="1" applyBorder="1" applyAlignment="1">
      <alignment horizontal="center" vertical="center" wrapText="1"/>
    </xf>
    <xf numFmtId="0" fontId="20" fillId="0" borderId="0" xfId="49" applyFont="1" applyBorder="1"/>
    <xf numFmtId="0" fontId="32" fillId="0" borderId="0" xfId="49" applyFont="1" applyBorder="1" applyAlignment="1">
      <alignment vertical="center"/>
    </xf>
    <xf numFmtId="0" fontId="28" fillId="0" borderId="0" xfId="49" applyFont="1" applyBorder="1" applyAlignment="1">
      <alignment vertical="center"/>
    </xf>
    <xf numFmtId="0" fontId="29" fillId="0" borderId="0" xfId="49" applyFont="1" applyBorder="1" applyAlignment="1">
      <alignment horizontal="right" vertical="center"/>
    </xf>
    <xf numFmtId="0" fontId="28" fillId="0" borderId="0" xfId="49" applyFont="1" applyBorder="1" applyAlignment="1">
      <alignment horizontal="right" vertical="center"/>
    </xf>
    <xf numFmtId="0" fontId="28" fillId="0" borderId="0" xfId="49" applyFont="1" applyBorder="1" applyAlignment="1">
      <alignment horizontal="center" vertical="center"/>
    </xf>
    <xf numFmtId="0" fontId="33" fillId="0" borderId="0" xfId="48" applyFont="1" applyBorder="1" applyAlignment="1">
      <alignment horizontal="center" vertical="center" wrapText="1"/>
    </xf>
    <xf numFmtId="0" fontId="33" fillId="0" borderId="0" xfId="48" applyFont="1" applyAlignment="1">
      <alignment vertical="center"/>
    </xf>
    <xf numFmtId="0" fontId="33" fillId="0" borderId="0" xfId="48" applyFont="1" applyBorder="1" applyAlignment="1">
      <alignment horizontal="center" vertical="center"/>
    </xf>
    <xf numFmtId="0" fontId="53" fillId="0" borderId="0" xfId="35" applyFont="1" applyBorder="1"/>
    <xf numFmtId="0" fontId="56" fillId="0" borderId="0" xfId="35" applyFont="1"/>
    <xf numFmtId="0" fontId="56" fillId="0" borderId="0" xfId="35" applyFont="1" applyBorder="1"/>
    <xf numFmtId="9" fontId="56" fillId="0" borderId="0" xfId="56" applyFont="1"/>
    <xf numFmtId="3" fontId="56" fillId="0" borderId="0" xfId="35" applyNumberFormat="1" applyFont="1" applyBorder="1"/>
    <xf numFmtId="9" fontId="56" fillId="0" borderId="0" xfId="35" applyNumberFormat="1" applyFont="1"/>
    <xf numFmtId="3" fontId="56" fillId="0" borderId="0" xfId="35" applyNumberFormat="1" applyFont="1"/>
    <xf numFmtId="9" fontId="56" fillId="0" borderId="0" xfId="56" applyFont="1" applyBorder="1"/>
    <xf numFmtId="0" fontId="64" fillId="0" borderId="0" xfId="35" applyFont="1" applyBorder="1"/>
    <xf numFmtId="0" fontId="64" fillId="0" borderId="0" xfId="35" applyFont="1" applyBorder="1" applyAlignment="1">
      <alignment horizontal="left"/>
    </xf>
    <xf numFmtId="167" fontId="114" fillId="0" borderId="13" xfId="47" applyNumberFormat="1" applyFont="1" applyBorder="1" applyAlignment="1">
      <alignment horizontal="center" vertical="center"/>
    </xf>
    <xf numFmtId="38" fontId="16" fillId="0" borderId="13" xfId="50" applyNumberFormat="1" applyFont="1" applyBorder="1" applyAlignment="1">
      <alignment horizontal="center" vertical="center"/>
    </xf>
    <xf numFmtId="9" fontId="16" fillId="0" borderId="13" xfId="56" applyFont="1" applyBorder="1" applyAlignment="1">
      <alignment horizontal="center" vertical="center"/>
    </xf>
    <xf numFmtId="3" fontId="89" fillId="0" borderId="13" xfId="49" applyNumberFormat="1" applyFont="1" applyBorder="1" applyAlignment="1">
      <alignment horizontal="center" vertical="center"/>
    </xf>
    <xf numFmtId="0" fontId="24" fillId="0" borderId="0" xfId="0" applyFont="1" applyBorder="1" applyAlignment="1">
      <alignment wrapText="1"/>
    </xf>
    <xf numFmtId="0" fontId="21" fillId="0" borderId="0" xfId="0" applyFont="1" applyBorder="1" applyAlignment="1">
      <alignment wrapText="1"/>
    </xf>
    <xf numFmtId="0" fontId="12" fillId="0" borderId="0" xfId="0" applyFont="1" applyBorder="1" applyAlignment="1">
      <alignment horizontal="right" wrapText="1"/>
    </xf>
    <xf numFmtId="0" fontId="12" fillId="0" borderId="0" xfId="0" applyFont="1" applyBorder="1" applyAlignment="1">
      <alignment wrapText="1"/>
    </xf>
    <xf numFmtId="3" fontId="36" fillId="0" borderId="13" xfId="0" applyNumberFormat="1" applyFont="1" applyBorder="1" applyAlignment="1">
      <alignment horizontal="center" vertical="center" wrapText="1"/>
    </xf>
    <xf numFmtId="0" fontId="36" fillId="0" borderId="13" xfId="0" applyFont="1" applyBorder="1" applyAlignment="1">
      <alignment horizontal="center" vertical="center" wrapText="1"/>
    </xf>
    <xf numFmtId="1" fontId="36" fillId="0" borderId="13" xfId="0" applyNumberFormat="1" applyFont="1" applyBorder="1" applyAlignment="1">
      <alignment horizontal="center" vertical="center" wrapText="1"/>
    </xf>
    <xf numFmtId="1" fontId="40" fillId="0" borderId="0" xfId="0" applyNumberFormat="1" applyFont="1" applyBorder="1" applyAlignment="1">
      <alignment horizontal="right" vertical="center" wrapText="1"/>
    </xf>
    <xf numFmtId="0" fontId="14" fillId="0" borderId="0" xfId="0" applyFont="1" applyBorder="1" applyAlignment="1">
      <alignment wrapText="1" readingOrder="2"/>
    </xf>
    <xf numFmtId="0" fontId="14" fillId="0" borderId="0" xfId="0" applyFont="1" applyBorder="1" applyAlignment="1">
      <alignment wrapText="1"/>
    </xf>
    <xf numFmtId="0" fontId="15" fillId="0" borderId="0" xfId="0" applyFont="1" applyBorder="1" applyAlignment="1">
      <alignment wrapText="1"/>
    </xf>
    <xf numFmtId="3" fontId="102" fillId="0" borderId="13" xfId="0" applyNumberFormat="1" applyFont="1" applyBorder="1" applyAlignment="1">
      <alignment horizontal="center" vertical="center"/>
    </xf>
    <xf numFmtId="0" fontId="118" fillId="0" borderId="0" xfId="49" applyFont="1" applyBorder="1" applyAlignment="1">
      <alignment horizontal="centerContinuous"/>
    </xf>
    <xf numFmtId="0" fontId="118" fillId="0" borderId="0" xfId="49" applyFont="1" applyBorder="1"/>
    <xf numFmtId="0" fontId="118" fillId="0" borderId="0" xfId="49" applyFont="1" applyBorder="1" applyAlignment="1">
      <alignment horizontal="left"/>
    </xf>
    <xf numFmtId="0" fontId="118" fillId="0" borderId="0" xfId="49" applyFont="1" applyBorder="1" applyAlignment="1">
      <alignment horizontal="center" vertical="center"/>
    </xf>
    <xf numFmtId="0" fontId="118" fillId="0" borderId="0" xfId="49" applyFont="1" applyBorder="1" applyAlignment="1">
      <alignment horizontal="right" vertical="center"/>
    </xf>
    <xf numFmtId="0" fontId="80" fillId="0" borderId="0" xfId="0" applyFont="1" applyAlignment="1">
      <alignment vertical="center"/>
    </xf>
    <xf numFmtId="0" fontId="30" fillId="0" borderId="0" xfId="49" applyFont="1" applyBorder="1" applyAlignment="1"/>
    <xf numFmtId="0" fontId="90" fillId="0" borderId="0" xfId="49" applyFont="1"/>
    <xf numFmtId="3" fontId="36" fillId="0" borderId="6" xfId="49" applyNumberFormat="1" applyFont="1" applyBorder="1" applyAlignment="1">
      <alignment horizontal="center" vertical="center"/>
    </xf>
    <xf numFmtId="3" fontId="36" fillId="0" borderId="1" xfId="49" applyNumberFormat="1" applyFont="1" applyBorder="1" applyAlignment="1">
      <alignment horizontal="center" vertical="center"/>
    </xf>
    <xf numFmtId="0" fontId="119" fillId="0" borderId="0" xfId="49" applyFont="1" applyBorder="1" applyAlignment="1">
      <alignment vertical="center"/>
    </xf>
    <xf numFmtId="3" fontId="86" fillId="0" borderId="13" xfId="47" applyNumberFormat="1" applyFont="1" applyFill="1" applyBorder="1" applyAlignment="1">
      <alignment horizontal="center" vertical="center"/>
    </xf>
    <xf numFmtId="3" fontId="29" fillId="0" borderId="13" xfId="47" applyNumberFormat="1" applyFont="1" applyFill="1" applyBorder="1" applyAlignment="1">
      <alignment horizontal="center" vertical="center"/>
    </xf>
    <xf numFmtId="1" fontId="29" fillId="0" borderId="13" xfId="47" applyNumberFormat="1" applyFont="1" applyFill="1" applyBorder="1" applyAlignment="1">
      <alignment horizontal="center" vertical="center"/>
    </xf>
    <xf numFmtId="0" fontId="64" fillId="0" borderId="0" xfId="49" applyFont="1" applyBorder="1" applyAlignment="1">
      <alignment horizontal="center" vertical="center"/>
    </xf>
    <xf numFmtId="0" fontId="64" fillId="0" borderId="0" xfId="49" applyFont="1" applyBorder="1" applyAlignment="1"/>
    <xf numFmtId="0" fontId="39" fillId="0" borderId="0" xfId="49" applyFont="1" applyBorder="1" applyAlignment="1">
      <alignment horizontal="center" vertical="center"/>
    </xf>
    <xf numFmtId="0" fontId="98" fillId="2" borderId="0" xfId="49" applyFont="1" applyFill="1" applyBorder="1" applyAlignment="1">
      <alignment horizontal="right" readingOrder="2"/>
    </xf>
    <xf numFmtId="0" fontId="71" fillId="0" borderId="0" xfId="0" applyFont="1" applyBorder="1" applyAlignment="1">
      <alignment horizontal="right" vertical="center" wrapText="1"/>
    </xf>
    <xf numFmtId="0" fontId="83" fillId="0" borderId="0" xfId="0" applyFont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3" fontId="21" fillId="8" borderId="13" xfId="36" applyNumberFormat="1" applyFont="1" applyFill="1" applyBorder="1" applyAlignment="1">
      <alignment horizontal="center" vertical="center" wrapText="1"/>
    </xf>
    <xf numFmtId="3" fontId="84" fillId="9" borderId="13" xfId="49" applyNumberFormat="1" applyFont="1" applyFill="1" applyBorder="1" applyAlignment="1">
      <alignment horizontal="center" vertical="center"/>
    </xf>
    <xf numFmtId="3" fontId="123" fillId="10" borderId="13" xfId="49" applyNumberFormat="1" applyFont="1" applyFill="1" applyBorder="1" applyAlignment="1">
      <alignment horizontal="center" vertical="center"/>
    </xf>
    <xf numFmtId="3" fontId="84" fillId="0" borderId="13" xfId="49" applyNumberFormat="1" applyFont="1" applyBorder="1" applyAlignment="1">
      <alignment horizontal="center" vertical="center"/>
    </xf>
    <xf numFmtId="3" fontId="126" fillId="7" borderId="13" xfId="36" applyNumberFormat="1" applyFont="1" applyFill="1" applyBorder="1" applyAlignment="1">
      <alignment horizontal="center" vertical="center" wrapText="1"/>
    </xf>
    <xf numFmtId="3" fontId="127" fillId="7" borderId="13" xfId="36" applyNumberFormat="1" applyFont="1" applyFill="1" applyBorder="1" applyAlignment="1">
      <alignment horizontal="center" vertical="center" wrapText="1"/>
    </xf>
    <xf numFmtId="3" fontId="128" fillId="7" borderId="13" xfId="36" applyNumberFormat="1" applyFont="1" applyFill="1" applyBorder="1" applyAlignment="1">
      <alignment horizontal="center" vertical="center" wrapText="1"/>
    </xf>
    <xf numFmtId="3" fontId="86" fillId="9" borderId="13" xfId="49" applyNumberFormat="1" applyFont="1" applyFill="1" applyBorder="1" applyAlignment="1">
      <alignment horizontal="center" vertical="center"/>
    </xf>
    <xf numFmtId="0" fontId="129" fillId="7" borderId="20" xfId="49" applyFont="1" applyFill="1" applyBorder="1" applyAlignment="1">
      <alignment horizontal="center" vertical="center"/>
    </xf>
    <xf numFmtId="0" fontId="129" fillId="7" borderId="13" xfId="49" applyFont="1" applyFill="1" applyBorder="1" applyAlignment="1">
      <alignment horizontal="center" vertical="center"/>
    </xf>
    <xf numFmtId="9" fontId="129" fillId="7" borderId="20" xfId="56" applyFont="1" applyFill="1" applyBorder="1" applyAlignment="1">
      <alignment horizontal="center" vertical="center"/>
    </xf>
    <xf numFmtId="3" fontId="128" fillId="7" borderId="2" xfId="36" applyNumberFormat="1" applyFont="1" applyFill="1" applyBorder="1" applyAlignment="1">
      <alignment vertical="center" wrapText="1"/>
    </xf>
    <xf numFmtId="3" fontId="128" fillId="7" borderId="20" xfId="36" applyNumberFormat="1" applyFont="1" applyFill="1" applyBorder="1" applyAlignment="1">
      <alignment horizontal="center" vertical="center" wrapText="1"/>
    </xf>
    <xf numFmtId="3" fontId="128" fillId="7" borderId="19" xfId="36" applyNumberFormat="1" applyFont="1" applyFill="1" applyBorder="1" applyAlignment="1">
      <alignment horizontal="center" vertical="center" wrapText="1"/>
    </xf>
    <xf numFmtId="3" fontId="128" fillId="7" borderId="17" xfId="36" applyNumberFormat="1" applyFont="1" applyFill="1" applyBorder="1" applyAlignment="1">
      <alignment horizontal="center" vertical="center" wrapText="1"/>
    </xf>
    <xf numFmtId="3" fontId="89" fillId="9" borderId="13" xfId="49" applyNumberFormat="1" applyFont="1" applyFill="1" applyBorder="1" applyAlignment="1">
      <alignment horizontal="center" vertical="center"/>
    </xf>
    <xf numFmtId="0" fontId="134" fillId="7" borderId="13" xfId="49" applyFont="1" applyFill="1" applyBorder="1" applyAlignment="1">
      <alignment horizontal="center" vertical="center"/>
    </xf>
    <xf numFmtId="3" fontId="36" fillId="9" borderId="13" xfId="0" applyNumberFormat="1" applyFont="1" applyFill="1" applyBorder="1" applyAlignment="1">
      <alignment horizontal="center" vertical="center" wrapText="1"/>
    </xf>
    <xf numFmtId="0" fontId="36" fillId="9" borderId="13" xfId="0" applyFont="1" applyFill="1" applyBorder="1" applyAlignment="1">
      <alignment horizontal="center" vertical="center" wrapText="1"/>
    </xf>
    <xf numFmtId="1" fontId="36" fillId="9" borderId="13" xfId="0" applyNumberFormat="1" applyFont="1" applyFill="1" applyBorder="1" applyAlignment="1">
      <alignment horizontal="center" vertical="center" wrapText="1"/>
    </xf>
    <xf numFmtId="3" fontId="134" fillId="7" borderId="20" xfId="49" applyNumberFormat="1" applyFont="1" applyFill="1" applyBorder="1" applyAlignment="1">
      <alignment horizontal="center" vertical="center"/>
    </xf>
    <xf numFmtId="3" fontId="134" fillId="7" borderId="19" xfId="49" applyNumberFormat="1" applyFont="1" applyFill="1" applyBorder="1" applyAlignment="1">
      <alignment horizontal="center" vertical="center"/>
    </xf>
    <xf numFmtId="3" fontId="134" fillId="7" borderId="13" xfId="49" applyNumberFormat="1" applyFont="1" applyFill="1" applyBorder="1" applyAlignment="1">
      <alignment horizontal="center" vertical="center"/>
    </xf>
    <xf numFmtId="3" fontId="128" fillId="7" borderId="18" xfId="36" applyNumberFormat="1" applyFont="1" applyFill="1" applyBorder="1" applyAlignment="1">
      <alignment horizontal="center" vertical="center" wrapText="1"/>
    </xf>
    <xf numFmtId="3" fontId="128" fillId="7" borderId="2" xfId="36" applyNumberFormat="1" applyFont="1" applyFill="1" applyBorder="1" applyAlignment="1">
      <alignment horizontal="center" vertical="center" wrapText="1"/>
    </xf>
    <xf numFmtId="3" fontId="102" fillId="9" borderId="13" xfId="0" applyNumberFormat="1" applyFont="1" applyFill="1" applyBorder="1" applyAlignment="1">
      <alignment horizontal="center" vertical="center"/>
    </xf>
    <xf numFmtId="3" fontId="36" fillId="9" borderId="6" xfId="49" applyNumberFormat="1" applyFont="1" applyFill="1" applyBorder="1" applyAlignment="1">
      <alignment horizontal="center" vertical="center"/>
    </xf>
    <xf numFmtId="0" fontId="134" fillId="7" borderId="13" xfId="49" applyFont="1" applyFill="1" applyBorder="1" applyAlignment="1">
      <alignment horizontal="left" vertical="center"/>
    </xf>
    <xf numFmtId="0" fontId="21" fillId="0" borderId="15" xfId="52" applyFont="1" applyBorder="1" applyAlignment="1">
      <alignment horizontal="right" vertical="center"/>
    </xf>
    <xf numFmtId="0" fontId="137" fillId="7" borderId="13" xfId="49" applyFont="1" applyFill="1" applyBorder="1" applyAlignment="1">
      <alignment horizontal="center" vertical="center"/>
    </xf>
    <xf numFmtId="3" fontId="86" fillId="9" borderId="13" xfId="47" applyNumberFormat="1" applyFont="1" applyFill="1" applyBorder="1" applyAlignment="1">
      <alignment horizontal="center" vertical="center"/>
    </xf>
    <xf numFmtId="168" fontId="138" fillId="9" borderId="13" xfId="49" applyNumberFormat="1" applyFont="1" applyFill="1" applyBorder="1" applyAlignment="1">
      <alignment horizontal="center" vertical="center"/>
    </xf>
    <xf numFmtId="168" fontId="138" fillId="2" borderId="13" xfId="49" applyNumberFormat="1" applyFont="1" applyFill="1" applyBorder="1" applyAlignment="1">
      <alignment horizontal="center" vertical="center"/>
    </xf>
    <xf numFmtId="168" fontId="137" fillId="7" borderId="13" xfId="49" applyNumberFormat="1" applyFont="1" applyFill="1" applyBorder="1" applyAlignment="1">
      <alignment horizontal="center" vertical="center"/>
    </xf>
    <xf numFmtId="3" fontId="29" fillId="9" borderId="13" xfId="47" applyNumberFormat="1" applyFont="1" applyFill="1" applyBorder="1" applyAlignment="1">
      <alignment horizontal="center" vertical="center"/>
    </xf>
    <xf numFmtId="1" fontId="29" fillId="9" borderId="13" xfId="47" applyNumberFormat="1" applyFont="1" applyFill="1" applyBorder="1" applyAlignment="1">
      <alignment horizontal="center" vertical="center"/>
    </xf>
    <xf numFmtId="166" fontId="21" fillId="9" borderId="13" xfId="47" applyNumberFormat="1" applyFont="1" applyFill="1" applyBorder="1" applyAlignment="1">
      <alignment horizontal="center" vertical="center"/>
    </xf>
    <xf numFmtId="166" fontId="21" fillId="0" borderId="13" xfId="47" applyNumberFormat="1" applyFont="1" applyFill="1" applyBorder="1" applyAlignment="1">
      <alignment horizontal="center" vertical="center"/>
    </xf>
    <xf numFmtId="3" fontId="29" fillId="8" borderId="13" xfId="36" applyNumberFormat="1" applyFont="1" applyFill="1" applyBorder="1" applyAlignment="1">
      <alignment horizontal="center" vertical="center" wrapText="1"/>
    </xf>
    <xf numFmtId="166" fontId="21" fillId="9" borderId="13" xfId="47" applyNumberFormat="1" applyFont="1" applyFill="1" applyBorder="1" applyAlignment="1">
      <alignment horizontal="center" vertical="center" wrapText="1"/>
    </xf>
    <xf numFmtId="166" fontId="21" fillId="0" borderId="13" xfId="47" applyNumberFormat="1" applyFont="1" applyFill="1" applyBorder="1" applyAlignment="1">
      <alignment horizontal="center" vertical="center" wrapText="1"/>
    </xf>
    <xf numFmtId="0" fontId="31" fillId="9" borderId="13" xfId="0" applyFont="1" applyFill="1" applyBorder="1" applyAlignment="1">
      <alignment horizontal="center" vertical="center"/>
    </xf>
    <xf numFmtId="166" fontId="31" fillId="9" borderId="13" xfId="0" applyNumberFormat="1" applyFont="1" applyFill="1" applyBorder="1" applyAlignment="1">
      <alignment horizontal="center" vertical="center"/>
    </xf>
    <xf numFmtId="2" fontId="137" fillId="7" borderId="13" xfId="49" applyNumberFormat="1" applyFont="1" applyFill="1" applyBorder="1" applyAlignment="1">
      <alignment horizontal="center" vertical="center"/>
    </xf>
    <xf numFmtId="1" fontId="137" fillId="7" borderId="13" xfId="49" applyNumberFormat="1" applyFont="1" applyFill="1" applyBorder="1" applyAlignment="1">
      <alignment horizontal="center" vertical="center"/>
    </xf>
    <xf numFmtId="3" fontId="128" fillId="7" borderId="8" xfId="36" applyNumberFormat="1" applyFont="1" applyFill="1" applyBorder="1" applyAlignment="1">
      <alignment horizontal="center" vertical="center" wrapText="1"/>
    </xf>
    <xf numFmtId="3" fontId="40" fillId="9" borderId="13" xfId="49" applyNumberFormat="1" applyFont="1" applyFill="1" applyBorder="1" applyAlignment="1">
      <alignment horizontal="center" vertical="center"/>
    </xf>
    <xf numFmtId="166" fontId="139" fillId="0" borderId="13" xfId="49" applyNumberFormat="1" applyFont="1" applyBorder="1" applyAlignment="1">
      <alignment horizontal="center" vertical="center"/>
    </xf>
    <xf numFmtId="3" fontId="128" fillId="7" borderId="15" xfId="36" applyNumberFormat="1" applyFont="1" applyFill="1" applyBorder="1" applyAlignment="1">
      <alignment horizontal="center" vertical="center" wrapText="1"/>
    </xf>
    <xf numFmtId="3" fontId="128" fillId="7" borderId="3" xfId="36" applyNumberFormat="1" applyFont="1" applyFill="1" applyBorder="1" applyAlignment="1">
      <alignment horizontal="center" vertical="center" wrapText="1"/>
    </xf>
    <xf numFmtId="3" fontId="29" fillId="8" borderId="8" xfId="36" applyNumberFormat="1" applyFont="1" applyFill="1" applyBorder="1" applyAlignment="1">
      <alignment horizontal="center" vertical="center" wrapText="1"/>
    </xf>
    <xf numFmtId="3" fontId="17" fillId="9" borderId="6" xfId="49" applyNumberFormat="1" applyFont="1" applyFill="1" applyBorder="1" applyAlignment="1">
      <alignment horizontal="center" vertical="center"/>
    </xf>
    <xf numFmtId="3" fontId="17" fillId="9" borderId="11" xfId="49" applyNumberFormat="1" applyFont="1" applyFill="1" applyBorder="1" applyAlignment="1">
      <alignment horizontal="center" vertical="center"/>
    </xf>
    <xf numFmtId="3" fontId="80" fillId="9" borderId="11" xfId="49" applyNumberFormat="1" applyFont="1" applyFill="1" applyBorder="1" applyAlignment="1">
      <alignment horizontal="center" vertical="center"/>
    </xf>
    <xf numFmtId="166" fontId="100" fillId="9" borderId="11" xfId="49" applyNumberFormat="1" applyFont="1" applyFill="1" applyBorder="1" applyAlignment="1">
      <alignment horizontal="center" vertical="center"/>
    </xf>
    <xf numFmtId="3" fontId="21" fillId="8" borderId="8" xfId="36" applyNumberFormat="1" applyFont="1" applyFill="1" applyBorder="1" applyAlignment="1">
      <alignment horizontal="center" vertical="center" wrapText="1"/>
    </xf>
    <xf numFmtId="3" fontId="28" fillId="0" borderId="0" xfId="49" applyNumberFormat="1" applyFont="1" applyBorder="1"/>
    <xf numFmtId="0" fontId="108" fillId="0" borderId="0" xfId="49" applyFont="1" applyBorder="1"/>
    <xf numFmtId="3" fontId="128" fillId="9" borderId="20" xfId="36" applyNumberFormat="1" applyFont="1" applyFill="1" applyBorder="1" applyAlignment="1">
      <alignment horizontal="center" vertical="center" wrapText="1"/>
    </xf>
    <xf numFmtId="3" fontId="29" fillId="8" borderId="10" xfId="36" applyNumberFormat="1" applyFont="1" applyFill="1" applyBorder="1" applyAlignment="1">
      <alignment horizontal="center" vertical="center" wrapText="1"/>
    </xf>
    <xf numFmtId="0" fontId="76" fillId="2" borderId="13" xfId="1" applyFont="1" applyFill="1" applyBorder="1" applyAlignment="1">
      <alignment horizontal="right" vertical="center" wrapText="1"/>
    </xf>
    <xf numFmtId="3" fontId="42" fillId="9" borderId="13" xfId="49" applyNumberFormat="1" applyFont="1" applyFill="1" applyBorder="1" applyAlignment="1">
      <alignment horizontal="center" vertical="center" wrapText="1"/>
    </xf>
    <xf numFmtId="3" fontId="42" fillId="0" borderId="13" xfId="49" applyNumberFormat="1" applyFont="1" applyBorder="1" applyAlignment="1">
      <alignment horizontal="center" vertical="center" wrapText="1"/>
    </xf>
    <xf numFmtId="3" fontId="42" fillId="0" borderId="13" xfId="49" applyNumberFormat="1" applyFont="1" applyFill="1" applyBorder="1" applyAlignment="1">
      <alignment horizontal="center" vertical="center" wrapText="1"/>
    </xf>
    <xf numFmtId="0" fontId="21" fillId="0" borderId="0" xfId="49" applyFont="1" applyFill="1" applyBorder="1" applyAlignment="1">
      <alignment vertical="center"/>
    </xf>
    <xf numFmtId="3" fontId="105" fillId="9" borderId="13" xfId="49" applyNumberFormat="1" applyFont="1" applyFill="1" applyBorder="1" applyAlignment="1">
      <alignment horizontal="center" vertical="center"/>
    </xf>
    <xf numFmtId="3" fontId="105" fillId="0" borderId="13" xfId="49" applyNumberFormat="1" applyFont="1" applyBorder="1" applyAlignment="1">
      <alignment horizontal="center" vertical="center"/>
    </xf>
    <xf numFmtId="0" fontId="29" fillId="9" borderId="13" xfId="45" applyFont="1" applyFill="1" applyBorder="1" applyAlignment="1">
      <alignment horizontal="center" vertical="center"/>
    </xf>
    <xf numFmtId="0" fontId="29" fillId="0" borderId="13" xfId="45" applyFont="1" applyBorder="1" applyAlignment="1">
      <alignment horizontal="center" vertical="center"/>
    </xf>
    <xf numFmtId="3" fontId="145" fillId="7" borderId="13" xfId="49" applyNumberFormat="1" applyFont="1" applyFill="1" applyBorder="1" applyAlignment="1">
      <alignment horizontal="center" vertical="center" wrapText="1"/>
    </xf>
    <xf numFmtId="1" fontId="137" fillId="7" borderId="21" xfId="49" applyNumberFormat="1" applyFont="1" applyFill="1" applyBorder="1" applyAlignment="1">
      <alignment horizontal="center" vertical="center"/>
    </xf>
    <xf numFmtId="167" fontId="114" fillId="9" borderId="13" xfId="47" applyNumberFormat="1" applyFont="1" applyFill="1" applyBorder="1" applyAlignment="1">
      <alignment horizontal="center" vertical="center"/>
    </xf>
    <xf numFmtId="4" fontId="116" fillId="0" borderId="13" xfId="47" applyNumberFormat="1" applyFont="1" applyBorder="1" applyAlignment="1">
      <alignment horizontal="center" vertical="center"/>
    </xf>
    <xf numFmtId="10" fontId="116" fillId="0" borderId="13" xfId="56" applyNumberFormat="1" applyFont="1" applyBorder="1" applyAlignment="1">
      <alignment horizontal="center" vertical="center"/>
    </xf>
    <xf numFmtId="168" fontId="116" fillId="0" borderId="13" xfId="56" applyNumberFormat="1" applyFont="1" applyBorder="1" applyAlignment="1">
      <alignment horizontal="center" vertical="center"/>
    </xf>
    <xf numFmtId="3" fontId="128" fillId="7" borderId="20" xfId="36" applyNumberFormat="1" applyFont="1" applyFill="1" applyBorder="1" applyAlignment="1">
      <alignment horizontal="center" vertical="center" wrapText="1"/>
    </xf>
    <xf numFmtId="3" fontId="21" fillId="8" borderId="13" xfId="36" applyNumberFormat="1" applyFont="1" applyFill="1" applyBorder="1" applyAlignment="1">
      <alignment horizontal="center" vertical="center" wrapText="1"/>
    </xf>
    <xf numFmtId="3" fontId="128" fillId="7" borderId="8" xfId="36" applyNumberFormat="1" applyFont="1" applyFill="1" applyBorder="1" applyAlignment="1">
      <alignment horizontal="center" vertical="center" wrapText="1"/>
    </xf>
    <xf numFmtId="3" fontId="128" fillId="7" borderId="13" xfId="36" applyNumberFormat="1" applyFont="1" applyFill="1" applyBorder="1" applyAlignment="1">
      <alignment horizontal="center" vertical="center" wrapText="1"/>
    </xf>
    <xf numFmtId="3" fontId="126" fillId="7" borderId="13" xfId="36" applyNumberFormat="1" applyFont="1" applyFill="1" applyBorder="1" applyAlignment="1">
      <alignment horizontal="center" vertical="center" wrapText="1"/>
    </xf>
    <xf numFmtId="3" fontId="29" fillId="8" borderId="13" xfId="36" applyNumberFormat="1" applyFont="1" applyFill="1" applyBorder="1" applyAlignment="1">
      <alignment horizontal="center" vertical="center" wrapText="1"/>
    </xf>
    <xf numFmtId="3" fontId="9" fillId="2" borderId="0" xfId="0" applyNumberFormat="1" applyFont="1" applyFill="1"/>
    <xf numFmtId="166" fontId="137" fillId="7" borderId="13" xfId="49" applyNumberFormat="1" applyFont="1" applyFill="1" applyBorder="1" applyAlignment="1">
      <alignment horizontal="center" vertical="center"/>
    </xf>
    <xf numFmtId="166" fontId="137" fillId="7" borderId="20" xfId="49" applyNumberFormat="1" applyFont="1" applyFill="1" applyBorder="1" applyAlignment="1">
      <alignment horizontal="center" vertical="center"/>
    </xf>
    <xf numFmtId="3" fontId="28" fillId="0" borderId="0" xfId="49" applyNumberFormat="1" applyFont="1" applyBorder="1" applyAlignment="1">
      <alignment readingOrder="2"/>
    </xf>
    <xf numFmtId="1" fontId="29" fillId="0" borderId="0" xfId="49" applyNumberFormat="1" applyFont="1" applyAlignment="1">
      <alignment wrapText="1"/>
    </xf>
    <xf numFmtId="171" fontId="128" fillId="7" borderId="20" xfId="36" applyNumberFormat="1" applyFont="1" applyFill="1" applyBorder="1" applyAlignment="1">
      <alignment horizontal="center" vertical="center" wrapText="1"/>
    </xf>
    <xf numFmtId="3" fontId="147" fillId="13" borderId="13" xfId="49" applyNumberFormat="1" applyFont="1" applyFill="1" applyBorder="1" applyAlignment="1">
      <alignment horizontal="center" vertical="center"/>
    </xf>
    <xf numFmtId="0" fontId="124" fillId="10" borderId="13" xfId="49" applyFont="1" applyFill="1" applyBorder="1" applyAlignment="1">
      <alignment horizontal="right" vertical="center"/>
    </xf>
    <xf numFmtId="0" fontId="125" fillId="10" borderId="13" xfId="49" applyFont="1" applyFill="1" applyBorder="1" applyAlignment="1">
      <alignment horizontal="left" vertical="center"/>
    </xf>
    <xf numFmtId="0" fontId="4" fillId="0" borderId="23" xfId="47" applyFont="1" applyBorder="1"/>
    <xf numFmtId="0" fontId="4" fillId="0" borderId="23" xfId="47" applyFont="1" applyBorder="1" applyAlignment="1">
      <alignment vertical="center"/>
    </xf>
    <xf numFmtId="0" fontId="18" fillId="0" borderId="23" xfId="49" applyFont="1" applyBorder="1"/>
    <xf numFmtId="1" fontId="24" fillId="0" borderId="23" xfId="49" applyNumberFormat="1" applyFont="1" applyBorder="1"/>
    <xf numFmtId="3" fontId="4" fillId="0" borderId="23" xfId="47" applyNumberFormat="1" applyFont="1" applyBorder="1"/>
    <xf numFmtId="0" fontId="38" fillId="0" borderId="23" xfId="49" applyFont="1" applyBorder="1"/>
    <xf numFmtId="0" fontId="9" fillId="0" borderId="23" xfId="0" applyFont="1" applyBorder="1"/>
    <xf numFmtId="0" fontId="38" fillId="2" borderId="23" xfId="49" applyFont="1" applyFill="1" applyBorder="1"/>
    <xf numFmtId="0" fontId="38" fillId="0" borderId="23" xfId="49" applyFont="1" applyBorder="1" applyAlignment="1">
      <alignment readingOrder="2"/>
    </xf>
    <xf numFmtId="3" fontId="9" fillId="0" borderId="23" xfId="0" applyNumberFormat="1" applyFont="1" applyBorder="1"/>
    <xf numFmtId="3" fontId="38" fillId="0" borderId="23" xfId="49" applyNumberFormat="1" applyFont="1" applyBorder="1"/>
    <xf numFmtId="9" fontId="9" fillId="0" borderId="23" xfId="56" applyFont="1" applyBorder="1"/>
    <xf numFmtId="1" fontId="9" fillId="0" borderId="23" xfId="0" applyNumberFormat="1" applyFont="1" applyBorder="1"/>
    <xf numFmtId="0" fontId="28" fillId="0" borderId="23" xfId="0" applyFont="1" applyBorder="1"/>
    <xf numFmtId="0" fontId="29" fillId="0" borderId="23" xfId="0" applyFont="1" applyBorder="1"/>
    <xf numFmtId="0" fontId="99" fillId="0" borderId="23" xfId="0" applyFont="1" applyBorder="1"/>
    <xf numFmtId="0" fontId="38" fillId="0" borderId="23" xfId="47" applyFont="1" applyBorder="1"/>
    <xf numFmtId="1" fontId="38" fillId="0" borderId="23" xfId="47" applyNumberFormat="1" applyFont="1" applyBorder="1"/>
    <xf numFmtId="2" fontId="38" fillId="0" borderId="23" xfId="47" applyNumberFormat="1" applyFont="1" applyBorder="1"/>
    <xf numFmtId="0" fontId="29" fillId="0" borderId="23" xfId="47" applyFont="1" applyFill="1" applyBorder="1" applyAlignment="1">
      <alignment horizontal="center" vertical="center"/>
    </xf>
    <xf numFmtId="0" fontId="87" fillId="0" borderId="23" xfId="0" applyFont="1" applyBorder="1"/>
    <xf numFmtId="0" fontId="21" fillId="0" borderId="23" xfId="47" applyFont="1" applyFill="1" applyBorder="1" applyAlignment="1">
      <alignment horizontal="center" vertical="center"/>
    </xf>
    <xf numFmtId="0" fontId="21" fillId="0" borderId="23" xfId="47" applyFont="1" applyFill="1" applyBorder="1" applyAlignment="1">
      <alignment horizontal="center" vertical="center" wrapText="1"/>
    </xf>
    <xf numFmtId="0" fontId="29" fillId="0" borderId="23" xfId="47" applyFont="1" applyFill="1" applyBorder="1" applyAlignment="1">
      <alignment horizontal="center" vertical="center" wrapText="1"/>
    </xf>
    <xf numFmtId="0" fontId="0" fillId="0" borderId="23" xfId="0" applyBorder="1"/>
    <xf numFmtId="0" fontId="101" fillId="0" borderId="23" xfId="49" applyFont="1" applyBorder="1"/>
    <xf numFmtId="0" fontId="29" fillId="0" borderId="23" xfId="49" applyFont="1" applyBorder="1" applyAlignment="1">
      <alignment vertical="center"/>
    </xf>
    <xf numFmtId="0" fontId="29" fillId="0" borderId="23" xfId="49" applyFont="1" applyBorder="1" applyAlignment="1">
      <alignment horizontal="left" vertical="center"/>
    </xf>
    <xf numFmtId="0" fontId="85" fillId="0" borderId="23" xfId="49" applyFont="1" applyBorder="1"/>
    <xf numFmtId="0" fontId="85" fillId="2" borderId="23" xfId="49" applyFont="1" applyFill="1" applyBorder="1"/>
    <xf numFmtId="166" fontId="101" fillId="0" borderId="23" xfId="49" applyNumberFormat="1" applyFont="1" applyBorder="1"/>
    <xf numFmtId="0" fontId="104" fillId="0" borderId="23" xfId="47" applyFont="1" applyBorder="1" applyAlignment="1">
      <alignment readingOrder="2"/>
    </xf>
    <xf numFmtId="0" fontId="4" fillId="0" borderId="23" xfId="47" applyFont="1" applyBorder="1" applyAlignment="1"/>
    <xf numFmtId="0" fontId="4" fillId="0" borderId="23" xfId="47" applyFont="1" applyBorder="1" applyAlignment="1">
      <alignment horizontal="left"/>
    </xf>
    <xf numFmtId="0" fontId="24" fillId="0" borderId="23" xfId="49" applyFont="1" applyBorder="1"/>
    <xf numFmtId="2" fontId="38" fillId="0" borderId="23" xfId="49" applyNumberFormat="1" applyFont="1" applyBorder="1"/>
    <xf numFmtId="0" fontId="109" fillId="0" borderId="23" xfId="47" applyFont="1" applyBorder="1"/>
    <xf numFmtId="0" fontId="109" fillId="2" borderId="23" xfId="47" applyFont="1" applyFill="1" applyBorder="1"/>
    <xf numFmtId="0" fontId="110" fillId="0" borderId="23" xfId="47" applyFont="1" applyBorder="1" applyAlignment="1">
      <alignment vertical="center" readingOrder="2"/>
    </xf>
    <xf numFmtId="0" fontId="4" fillId="0" borderId="23" xfId="47" applyFont="1" applyBorder="1" applyAlignment="1">
      <alignment horizontal="center"/>
    </xf>
    <xf numFmtId="0" fontId="111" fillId="0" borderId="23" xfId="47" applyFont="1" applyBorder="1" applyAlignment="1">
      <alignment vertical="center"/>
    </xf>
    <xf numFmtId="0" fontId="104" fillId="0" borderId="23" xfId="47" applyFont="1" applyBorder="1" applyAlignment="1">
      <alignment vertical="center" readingOrder="2"/>
    </xf>
    <xf numFmtId="0" fontId="17" fillId="0" borderId="23" xfId="47" applyFont="1" applyBorder="1" applyAlignment="1">
      <alignment vertical="center"/>
    </xf>
    <xf numFmtId="0" fontId="4" fillId="0" borderId="23" xfId="47" applyFont="1" applyBorder="1" applyAlignment="1">
      <alignment horizontal="left" vertical="center"/>
    </xf>
    <xf numFmtId="0" fontId="21" fillId="0" borderId="23" xfId="49" applyFont="1" applyBorder="1" applyAlignment="1">
      <alignment horizontal="center" vertical="center"/>
    </xf>
    <xf numFmtId="0" fontId="21" fillId="0" borderId="23" xfId="45" applyFont="1" applyBorder="1"/>
    <xf numFmtId="0" fontId="111" fillId="0" borderId="23" xfId="47" applyFont="1" applyBorder="1"/>
    <xf numFmtId="0" fontId="115" fillId="0" borderId="23" xfId="47" applyFont="1" applyBorder="1" applyAlignment="1">
      <alignment vertical="center"/>
    </xf>
    <xf numFmtId="0" fontId="72" fillId="0" borderId="23" xfId="47" applyFont="1" applyBorder="1" applyAlignment="1">
      <alignment vertical="center"/>
    </xf>
    <xf numFmtId="0" fontId="0" fillId="0" borderId="23" xfId="0" applyBorder="1" applyAlignment="1">
      <alignment wrapText="1"/>
    </xf>
    <xf numFmtId="0" fontId="0" fillId="0" borderId="23" xfId="0" applyBorder="1" applyAlignment="1">
      <alignment horizontal="right" wrapText="1"/>
    </xf>
    <xf numFmtId="0" fontId="0" fillId="0" borderId="23" xfId="0" applyBorder="1" applyAlignment="1">
      <alignment horizontal="left" wrapText="1"/>
    </xf>
    <xf numFmtId="164" fontId="0" fillId="0" borderId="23" xfId="61" applyFont="1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horizontal="right" wrapText="1"/>
    </xf>
    <xf numFmtId="0" fontId="0" fillId="0" borderId="25" xfId="0" applyBorder="1" applyAlignment="1">
      <alignment wrapText="1"/>
    </xf>
    <xf numFmtId="0" fontId="0" fillId="0" borderId="25" xfId="0" applyBorder="1" applyAlignment="1">
      <alignment horizontal="left" wrapText="1"/>
    </xf>
    <xf numFmtId="3" fontId="40" fillId="9" borderId="13" xfId="49" applyNumberFormat="1" applyFont="1" applyFill="1" applyBorder="1" applyAlignment="1">
      <alignment horizontal="center" vertical="center" wrapText="1"/>
    </xf>
    <xf numFmtId="3" fontId="40" fillId="0" borderId="13" xfId="49" applyNumberFormat="1" applyFont="1" applyFill="1" applyBorder="1" applyAlignment="1">
      <alignment horizontal="center" vertical="center" wrapText="1"/>
    </xf>
    <xf numFmtId="0" fontId="115" fillId="0" borderId="24" xfId="47" applyFont="1" applyBorder="1" applyAlignment="1">
      <alignment vertical="center"/>
    </xf>
    <xf numFmtId="0" fontId="72" fillId="0" borderId="24" xfId="47" applyFont="1" applyBorder="1" applyAlignment="1">
      <alignment vertical="center"/>
    </xf>
    <xf numFmtId="0" fontId="115" fillId="0" borderId="25" xfId="47" applyFont="1" applyBorder="1" applyAlignment="1">
      <alignment vertical="center"/>
    </xf>
    <xf numFmtId="3" fontId="116" fillId="0" borderId="13" xfId="47" applyNumberFormat="1" applyFont="1" applyBorder="1" applyAlignment="1">
      <alignment horizontal="center" vertical="center"/>
    </xf>
    <xf numFmtId="9" fontId="116" fillId="0" borderId="13" xfId="56" applyNumberFormat="1" applyFont="1" applyBorder="1" applyAlignment="1">
      <alignment horizontal="center" vertical="center"/>
    </xf>
    <xf numFmtId="0" fontId="104" fillId="0" borderId="24" xfId="47" applyFont="1" applyBorder="1" applyAlignment="1">
      <alignment vertical="center" readingOrder="2"/>
    </xf>
    <xf numFmtId="0" fontId="4" fillId="0" borderId="24" xfId="47" applyFont="1" applyBorder="1" applyAlignment="1">
      <alignment vertical="center"/>
    </xf>
    <xf numFmtId="0" fontId="111" fillId="0" borderId="24" xfId="47" applyFont="1" applyBorder="1"/>
    <xf numFmtId="0" fontId="4" fillId="0" borderId="24" xfId="47" applyFont="1" applyBorder="1"/>
    <xf numFmtId="0" fontId="4" fillId="0" borderId="25" xfId="47" applyFont="1" applyBorder="1" applyAlignment="1"/>
    <xf numFmtId="0" fontId="4" fillId="0" borderId="25" xfId="47" applyFont="1" applyBorder="1"/>
    <xf numFmtId="0" fontId="4" fillId="0" borderId="25" xfId="47" applyFont="1" applyBorder="1" applyAlignment="1">
      <alignment horizontal="left"/>
    </xf>
    <xf numFmtId="0" fontId="21" fillId="0" borderId="24" xfId="49" applyFont="1" applyBorder="1" applyAlignment="1">
      <alignment horizontal="center" vertical="center"/>
    </xf>
    <xf numFmtId="0" fontId="21" fillId="0" borderId="24" xfId="45" applyFont="1" applyBorder="1"/>
    <xf numFmtId="0" fontId="0" fillId="0" borderId="24" xfId="0" applyBorder="1"/>
    <xf numFmtId="0" fontId="0" fillId="0" borderId="25" xfId="0" applyBorder="1"/>
    <xf numFmtId="3" fontId="42" fillId="13" borderId="13" xfId="49" applyNumberFormat="1" applyFont="1" applyFill="1" applyBorder="1" applyAlignment="1">
      <alignment horizontal="center" vertical="center" wrapText="1"/>
    </xf>
    <xf numFmtId="3" fontId="137" fillId="7" borderId="13" xfId="49" applyNumberFormat="1" applyFont="1" applyFill="1" applyBorder="1" applyAlignment="1">
      <alignment horizontal="center" vertical="center"/>
    </xf>
    <xf numFmtId="3" fontId="150" fillId="8" borderId="13" xfId="36" applyNumberFormat="1" applyFont="1" applyFill="1" applyBorder="1" applyAlignment="1">
      <alignment horizontal="center" vertical="center" wrapText="1"/>
    </xf>
    <xf numFmtId="1" fontId="137" fillId="7" borderId="0" xfId="49" applyNumberFormat="1" applyFont="1" applyFill="1" applyBorder="1" applyAlignment="1">
      <alignment horizontal="center" vertical="center"/>
    </xf>
    <xf numFmtId="1" fontId="137" fillId="7" borderId="9" xfId="49" applyNumberFormat="1" applyFont="1" applyFill="1" applyBorder="1" applyAlignment="1">
      <alignment horizontal="center" vertical="center"/>
    </xf>
    <xf numFmtId="1" fontId="137" fillId="7" borderId="7" xfId="49" applyNumberFormat="1" applyFont="1" applyFill="1" applyBorder="1" applyAlignment="1">
      <alignment horizontal="center" vertical="center"/>
    </xf>
    <xf numFmtId="1" fontId="146" fillId="7" borderId="0" xfId="49" applyNumberFormat="1" applyFont="1" applyFill="1" applyBorder="1" applyAlignment="1">
      <alignment horizontal="center" vertical="center"/>
    </xf>
    <xf numFmtId="3" fontId="114" fillId="9" borderId="13" xfId="47" applyNumberFormat="1" applyFont="1" applyFill="1" applyBorder="1" applyAlignment="1">
      <alignment horizontal="center" vertical="center" wrapText="1"/>
    </xf>
    <xf numFmtId="3" fontId="114" fillId="0" borderId="13" xfId="47" applyNumberFormat="1" applyFont="1" applyBorder="1" applyAlignment="1">
      <alignment horizontal="center" vertical="center"/>
    </xf>
    <xf numFmtId="3" fontId="32" fillId="8" borderId="13" xfId="36" applyNumberFormat="1" applyFont="1" applyFill="1" applyBorder="1" applyAlignment="1">
      <alignment horizontal="center" vertical="center" wrapText="1"/>
    </xf>
    <xf numFmtId="1" fontId="151" fillId="7" borderId="13" xfId="49" applyNumberFormat="1" applyFont="1" applyFill="1" applyBorder="1" applyAlignment="1">
      <alignment horizontal="center" vertical="center"/>
    </xf>
    <xf numFmtId="3" fontId="126" fillId="7" borderId="17" xfId="36" applyNumberFormat="1" applyFont="1" applyFill="1" applyBorder="1" applyAlignment="1">
      <alignment horizontal="center" vertical="center" wrapText="1"/>
    </xf>
    <xf numFmtId="3" fontId="126" fillId="7" borderId="3" xfId="36" applyNumberFormat="1" applyFont="1" applyFill="1" applyBorder="1" applyAlignment="1">
      <alignment horizontal="center" vertical="center" wrapText="1"/>
    </xf>
    <xf numFmtId="3" fontId="126" fillId="7" borderId="7" xfId="36" applyNumberFormat="1" applyFont="1" applyFill="1" applyBorder="1" applyAlignment="1">
      <alignment horizontal="center" vertical="center" wrapText="1"/>
    </xf>
    <xf numFmtId="3" fontId="126" fillId="7" borderId="2" xfId="36" applyNumberFormat="1" applyFont="1" applyFill="1" applyBorder="1" applyAlignment="1">
      <alignment horizontal="center" vertical="center" wrapText="1"/>
    </xf>
    <xf numFmtId="3" fontId="152" fillId="13" borderId="2" xfId="49" applyNumberFormat="1" applyFont="1" applyFill="1" applyBorder="1" applyAlignment="1">
      <alignment horizontal="center" vertical="center" wrapText="1"/>
    </xf>
    <xf numFmtId="3" fontId="152" fillId="13" borderId="13" xfId="49" applyNumberFormat="1" applyFont="1" applyFill="1" applyBorder="1" applyAlignment="1">
      <alignment horizontal="center" vertical="center" wrapText="1"/>
    </xf>
    <xf numFmtId="3" fontId="42" fillId="13" borderId="2" xfId="49" applyNumberFormat="1" applyFont="1" applyFill="1" applyBorder="1" applyAlignment="1">
      <alignment horizontal="center" vertical="center" wrapText="1"/>
    </xf>
    <xf numFmtId="0" fontId="21" fillId="9" borderId="13" xfId="35" applyFont="1" applyFill="1" applyBorder="1" applyAlignment="1">
      <alignment horizontal="center" vertical="center"/>
    </xf>
    <xf numFmtId="3" fontId="21" fillId="9" borderId="13" xfId="35" applyNumberFormat="1" applyFont="1" applyFill="1" applyBorder="1" applyAlignment="1">
      <alignment horizontal="center" vertical="center"/>
    </xf>
    <xf numFmtId="1" fontId="21" fillId="9" borderId="13" xfId="35" applyNumberFormat="1" applyFont="1" applyFill="1" applyBorder="1" applyAlignment="1">
      <alignment horizontal="center" vertical="center"/>
    </xf>
    <xf numFmtId="9" fontId="21" fillId="9" borderId="13" xfId="35" applyNumberFormat="1" applyFont="1" applyFill="1" applyBorder="1" applyAlignment="1">
      <alignment horizontal="center" vertical="center"/>
    </xf>
    <xf numFmtId="0" fontId="21" fillId="0" borderId="13" xfId="35" applyFont="1" applyBorder="1" applyAlignment="1">
      <alignment horizontal="center" vertical="center"/>
    </xf>
    <xf numFmtId="3" fontId="21" fillId="0" borderId="13" xfId="35" applyNumberFormat="1" applyFont="1" applyBorder="1" applyAlignment="1">
      <alignment horizontal="center" vertical="center"/>
    </xf>
    <xf numFmtId="1" fontId="21" fillId="0" borderId="13" xfId="35" applyNumberFormat="1" applyFont="1" applyBorder="1" applyAlignment="1">
      <alignment horizontal="center" vertical="center"/>
    </xf>
    <xf numFmtId="9" fontId="21" fillId="0" borderId="13" xfId="35" applyNumberFormat="1" applyFont="1" applyBorder="1" applyAlignment="1">
      <alignment horizontal="center" vertical="center"/>
    </xf>
    <xf numFmtId="1" fontId="153" fillId="7" borderId="22" xfId="49" applyNumberFormat="1" applyFont="1" applyFill="1" applyBorder="1" applyAlignment="1">
      <alignment horizontal="center" vertical="center"/>
    </xf>
    <xf numFmtId="1" fontId="153" fillId="7" borderId="13" xfId="49" applyNumberFormat="1" applyFont="1" applyFill="1" applyBorder="1" applyAlignment="1">
      <alignment horizontal="center" vertical="center"/>
    </xf>
    <xf numFmtId="1" fontId="154" fillId="7" borderId="13" xfId="49" applyNumberFormat="1" applyFont="1" applyFill="1" applyBorder="1" applyAlignment="1">
      <alignment horizontal="center" vertical="center"/>
    </xf>
    <xf numFmtId="9" fontId="127" fillId="7" borderId="13" xfId="35" applyNumberFormat="1" applyFont="1" applyFill="1" applyBorder="1" applyAlignment="1">
      <alignment horizontal="center" vertical="center"/>
    </xf>
    <xf numFmtId="3" fontId="42" fillId="9" borderId="2" xfId="49" applyNumberFormat="1" applyFont="1" applyFill="1" applyBorder="1" applyAlignment="1">
      <alignment horizontal="center" vertical="center" wrapText="1"/>
    </xf>
    <xf numFmtId="3" fontId="32" fillId="8" borderId="2" xfId="36" applyNumberFormat="1" applyFont="1" applyFill="1" applyBorder="1" applyAlignment="1">
      <alignment horizontal="center" vertical="center" wrapText="1"/>
    </xf>
    <xf numFmtId="3" fontId="32" fillId="8" borderId="10" xfId="36" applyNumberFormat="1" applyFont="1" applyFill="1" applyBorder="1" applyAlignment="1">
      <alignment horizontal="center" vertical="center" wrapText="1"/>
    </xf>
    <xf numFmtId="3" fontId="155" fillId="7" borderId="13" xfId="36" applyNumberFormat="1" applyFont="1" applyFill="1" applyBorder="1" applyAlignment="1">
      <alignment horizontal="center" vertical="center" wrapText="1"/>
    </xf>
    <xf numFmtId="9" fontId="127" fillId="7" borderId="13" xfId="56" applyFont="1" applyFill="1" applyBorder="1" applyAlignment="1">
      <alignment horizontal="center" vertical="center" wrapText="1"/>
    </xf>
    <xf numFmtId="3" fontId="155" fillId="7" borderId="13" xfId="36" applyNumberFormat="1" applyFont="1" applyFill="1" applyBorder="1" applyAlignment="1">
      <alignment horizontal="center" vertical="center" textRotation="90" wrapText="1"/>
    </xf>
    <xf numFmtId="3" fontId="155" fillId="7" borderId="13" xfId="36" applyNumberFormat="1" applyFont="1" applyFill="1" applyBorder="1" applyAlignment="1">
      <alignment horizontal="center" vertical="center" wrapText="1"/>
    </xf>
    <xf numFmtId="3" fontId="32" fillId="8" borderId="20" xfId="36" applyNumberFormat="1" applyFont="1" applyFill="1" applyBorder="1" applyAlignment="1">
      <alignment horizontal="center" vertical="center" wrapText="1"/>
    </xf>
    <xf numFmtId="3" fontId="32" fillId="8" borderId="19" xfId="36" applyNumberFormat="1" applyFont="1" applyFill="1" applyBorder="1" applyAlignment="1">
      <alignment horizontal="center" vertical="center" wrapText="1"/>
    </xf>
    <xf numFmtId="3" fontId="152" fillId="9" borderId="13" xfId="49" applyNumberFormat="1" applyFont="1" applyFill="1" applyBorder="1" applyAlignment="1">
      <alignment horizontal="center" vertical="center"/>
    </xf>
    <xf numFmtId="3" fontId="152" fillId="0" borderId="13" xfId="49" applyNumberFormat="1" applyFont="1" applyBorder="1" applyAlignment="1">
      <alignment horizontal="center" vertical="center"/>
    </xf>
    <xf numFmtId="3" fontId="42" fillId="9" borderId="13" xfId="49" applyNumberFormat="1" applyFont="1" applyFill="1" applyBorder="1" applyAlignment="1">
      <alignment horizontal="center" vertical="center"/>
    </xf>
    <xf numFmtId="3" fontId="42" fillId="0" borderId="13" xfId="49" applyNumberFormat="1" applyFont="1" applyBorder="1" applyAlignment="1">
      <alignment horizontal="center" vertical="center"/>
    </xf>
    <xf numFmtId="3" fontId="153" fillId="7" borderId="13" xfId="49" applyNumberFormat="1" applyFont="1" applyFill="1" applyBorder="1" applyAlignment="1">
      <alignment horizontal="center" vertical="center"/>
    </xf>
    <xf numFmtId="3" fontId="155" fillId="7" borderId="0" xfId="36" applyNumberFormat="1" applyFont="1" applyFill="1" applyBorder="1" applyAlignment="1">
      <alignment horizontal="center" vertical="center" wrapText="1"/>
    </xf>
    <xf numFmtId="3" fontId="155" fillId="7" borderId="3" xfId="36" applyNumberFormat="1" applyFont="1" applyFill="1" applyBorder="1" applyAlignment="1">
      <alignment horizontal="center" vertical="center" wrapText="1"/>
    </xf>
    <xf numFmtId="3" fontId="155" fillId="7" borderId="2" xfId="36" applyNumberFormat="1" applyFont="1" applyFill="1" applyBorder="1" applyAlignment="1">
      <alignment horizontal="center" vertical="center" wrapText="1"/>
    </xf>
    <xf numFmtId="3" fontId="155" fillId="7" borderId="17" xfId="36" applyNumberFormat="1" applyFont="1" applyFill="1" applyBorder="1" applyAlignment="1">
      <alignment horizontal="center" vertical="center" wrapText="1"/>
    </xf>
    <xf numFmtId="3" fontId="155" fillId="7" borderId="16" xfId="36" applyNumberFormat="1" applyFont="1" applyFill="1" applyBorder="1" applyAlignment="1">
      <alignment horizontal="center" vertical="center" wrapText="1"/>
    </xf>
    <xf numFmtId="3" fontId="155" fillId="7" borderId="5" xfId="36" applyNumberFormat="1" applyFont="1" applyFill="1" applyBorder="1" applyAlignment="1">
      <alignment horizontal="center" vertical="center" wrapText="1"/>
    </xf>
    <xf numFmtId="1" fontId="159" fillId="7" borderId="13" xfId="49" applyNumberFormat="1" applyFont="1" applyFill="1" applyBorder="1" applyAlignment="1">
      <alignment horizontal="center" vertical="center"/>
    </xf>
    <xf numFmtId="1" fontId="144" fillId="7" borderId="13" xfId="49" applyNumberFormat="1" applyFont="1" applyFill="1" applyBorder="1" applyAlignment="1">
      <alignment horizontal="center" vertical="center"/>
    </xf>
    <xf numFmtId="3" fontId="42" fillId="9" borderId="13" xfId="0" applyNumberFormat="1" applyFont="1" applyFill="1" applyBorder="1" applyAlignment="1">
      <alignment horizontal="center" vertical="center" wrapText="1"/>
    </xf>
    <xf numFmtId="3" fontId="42" fillId="0" borderId="13" xfId="0" applyNumberFormat="1" applyFont="1" applyBorder="1" applyAlignment="1">
      <alignment horizontal="center" vertical="center" wrapText="1"/>
    </xf>
    <xf numFmtId="3" fontId="144" fillId="7" borderId="13" xfId="49" applyNumberFormat="1" applyFont="1" applyFill="1" applyBorder="1" applyAlignment="1">
      <alignment horizontal="center" vertical="center"/>
    </xf>
    <xf numFmtId="3" fontId="152" fillId="0" borderId="13" xfId="49" applyNumberFormat="1" applyFont="1" applyFill="1" applyBorder="1" applyAlignment="1">
      <alignment horizontal="center" vertical="center"/>
    </xf>
    <xf numFmtId="3" fontId="42" fillId="0" borderId="13" xfId="49" applyNumberFormat="1" applyFont="1" applyFill="1" applyBorder="1" applyAlignment="1">
      <alignment horizontal="center" vertical="center"/>
    </xf>
    <xf numFmtId="1" fontId="138" fillId="13" borderId="13" xfId="49" applyNumberFormat="1" applyFont="1" applyFill="1" applyBorder="1" applyAlignment="1">
      <alignment horizontal="center" vertical="center"/>
    </xf>
    <xf numFmtId="3" fontId="152" fillId="13" borderId="13" xfId="49" applyNumberFormat="1" applyFont="1" applyFill="1" applyBorder="1" applyAlignment="1">
      <alignment horizontal="center" vertical="center"/>
    </xf>
    <xf numFmtId="0" fontId="17" fillId="0" borderId="24" xfId="47" applyFont="1" applyBorder="1" applyAlignment="1">
      <alignment vertical="center"/>
    </xf>
    <xf numFmtId="0" fontId="4" fillId="0" borderId="25" xfId="47" applyFont="1" applyBorder="1" applyAlignment="1">
      <alignment horizontal="right" vertical="center" readingOrder="2"/>
    </xf>
    <xf numFmtId="0" fontId="4" fillId="0" borderId="25" xfId="47" applyFont="1" applyBorder="1" applyAlignment="1">
      <alignment vertical="center"/>
    </xf>
    <xf numFmtId="0" fontId="4" fillId="0" borderId="25" xfId="47" applyFont="1" applyBorder="1" applyAlignment="1">
      <alignment horizontal="left" vertical="center"/>
    </xf>
    <xf numFmtId="167" fontId="152" fillId="9" borderId="13" xfId="47" applyNumberFormat="1" applyFont="1" applyFill="1" applyBorder="1" applyAlignment="1">
      <alignment horizontal="center" vertical="center"/>
    </xf>
    <xf numFmtId="3" fontId="152" fillId="9" borderId="13" xfId="47" applyNumberFormat="1" applyFont="1" applyFill="1" applyBorder="1" applyAlignment="1">
      <alignment horizontal="center" vertical="center"/>
    </xf>
    <xf numFmtId="167" fontId="152" fillId="0" borderId="13" xfId="47" applyNumberFormat="1" applyFont="1" applyBorder="1" applyAlignment="1">
      <alignment horizontal="center" vertical="center"/>
    </xf>
    <xf numFmtId="3" fontId="152" fillId="0" borderId="13" xfId="47" applyNumberFormat="1" applyFont="1" applyBorder="1" applyAlignment="1">
      <alignment horizontal="center" vertical="center"/>
    </xf>
    <xf numFmtId="3" fontId="159" fillId="7" borderId="13" xfId="49" applyNumberFormat="1" applyFont="1" applyFill="1" applyBorder="1" applyAlignment="1">
      <alignment horizontal="center" vertical="center"/>
    </xf>
    <xf numFmtId="3" fontId="152" fillId="2" borderId="13" xfId="49" applyNumberFormat="1" applyFont="1" applyFill="1" applyBorder="1" applyAlignment="1">
      <alignment horizontal="center" vertical="center"/>
    </xf>
    <xf numFmtId="3" fontId="32" fillId="8" borderId="9" xfId="36" applyNumberFormat="1" applyFont="1" applyFill="1" applyBorder="1" applyAlignment="1">
      <alignment horizontal="center" vertical="center" wrapText="1"/>
    </xf>
    <xf numFmtId="1" fontId="151" fillId="7" borderId="26" xfId="49" applyNumberFormat="1" applyFont="1" applyFill="1" applyBorder="1" applyAlignment="1">
      <alignment horizontal="center" vertical="center"/>
    </xf>
    <xf numFmtId="3" fontId="32" fillId="8" borderId="16" xfId="36" applyNumberFormat="1" applyFont="1" applyFill="1" applyBorder="1" applyAlignment="1">
      <alignment horizontal="center" vertical="center" wrapText="1"/>
    </xf>
    <xf numFmtId="1" fontId="151" fillId="7" borderId="7" xfId="49" applyNumberFormat="1" applyFont="1" applyFill="1" applyBorder="1" applyAlignment="1">
      <alignment horizontal="center" vertical="center"/>
    </xf>
    <xf numFmtId="3" fontId="155" fillId="7" borderId="14" xfId="36" applyNumberFormat="1" applyFont="1" applyFill="1" applyBorder="1" applyAlignment="1">
      <alignment horizontal="center" vertical="center" wrapText="1"/>
    </xf>
    <xf numFmtId="3" fontId="155" fillId="7" borderId="9" xfId="36" applyNumberFormat="1" applyFont="1" applyFill="1" applyBorder="1" applyAlignment="1">
      <alignment horizontal="center" vertical="center" wrapText="1"/>
    </xf>
    <xf numFmtId="3" fontId="42" fillId="2" borderId="13" xfId="49" applyNumberFormat="1" applyFont="1" applyFill="1" applyBorder="1" applyAlignment="1">
      <alignment horizontal="center" vertical="center"/>
    </xf>
    <xf numFmtId="3" fontId="42" fillId="13" borderId="13" xfId="49" applyNumberFormat="1" applyFont="1" applyFill="1" applyBorder="1" applyAlignment="1">
      <alignment horizontal="center" vertical="center"/>
    </xf>
    <xf numFmtId="3" fontId="154" fillId="7" borderId="13" xfId="49" applyNumberFormat="1" applyFont="1" applyFill="1" applyBorder="1" applyAlignment="1">
      <alignment horizontal="center" vertical="center"/>
    </xf>
    <xf numFmtId="3" fontId="42" fillId="9" borderId="20" xfId="49" applyNumberFormat="1" applyFont="1" applyFill="1" applyBorder="1" applyAlignment="1">
      <alignment horizontal="center" vertical="center"/>
    </xf>
    <xf numFmtId="3" fontId="42" fillId="2" borderId="20" xfId="49" applyNumberFormat="1" applyFont="1" applyFill="1" applyBorder="1" applyAlignment="1">
      <alignment horizontal="center" vertical="center"/>
    </xf>
    <xf numFmtId="3" fontId="42" fillId="9" borderId="2" xfId="49" applyNumberFormat="1" applyFont="1" applyFill="1" applyBorder="1" applyAlignment="1">
      <alignment horizontal="center" vertical="center"/>
    </xf>
    <xf numFmtId="3" fontId="42" fillId="9" borderId="10" xfId="49" applyNumberFormat="1" applyFont="1" applyFill="1" applyBorder="1" applyAlignment="1">
      <alignment horizontal="center" vertical="center"/>
    </xf>
    <xf numFmtId="3" fontId="42" fillId="9" borderId="13" xfId="0" applyNumberFormat="1" applyFont="1" applyFill="1" applyBorder="1" applyAlignment="1">
      <alignment horizontal="center" vertical="center"/>
    </xf>
    <xf numFmtId="3" fontId="42" fillId="13" borderId="13" xfId="0" applyNumberFormat="1" applyFont="1" applyFill="1" applyBorder="1" applyAlignment="1">
      <alignment horizontal="center" vertical="center"/>
    </xf>
    <xf numFmtId="3" fontId="42" fillId="0" borderId="13" xfId="0" applyNumberFormat="1" applyFont="1" applyBorder="1" applyAlignment="1">
      <alignment horizontal="center" vertical="center"/>
    </xf>
    <xf numFmtId="3" fontId="155" fillId="7" borderId="15" xfId="36" applyNumberFormat="1" applyFont="1" applyFill="1" applyBorder="1" applyAlignment="1">
      <alignment horizontal="center" vertical="center" wrapText="1"/>
    </xf>
    <xf numFmtId="3" fontId="155" fillId="7" borderId="10" xfId="36" applyNumberFormat="1" applyFont="1" applyFill="1" applyBorder="1" applyAlignment="1">
      <alignment horizontal="center" vertical="center" wrapText="1"/>
    </xf>
    <xf numFmtId="3" fontId="32" fillId="8" borderId="8" xfId="36" applyNumberFormat="1" applyFont="1" applyFill="1" applyBorder="1" applyAlignment="1">
      <alignment horizontal="center" vertical="center" wrapText="1"/>
    </xf>
    <xf numFmtId="0" fontId="110" fillId="0" borderId="24" xfId="47" applyFont="1" applyBorder="1" applyAlignment="1">
      <alignment vertical="center" readingOrder="2"/>
    </xf>
    <xf numFmtId="0" fontId="111" fillId="0" borderId="24" xfId="47" applyFont="1" applyBorder="1" applyAlignment="1">
      <alignment vertical="center"/>
    </xf>
    <xf numFmtId="3" fontId="155" fillId="7" borderId="20" xfId="36" applyNumberFormat="1" applyFont="1" applyFill="1" applyBorder="1" applyAlignment="1">
      <alignment horizontal="center" vertical="center" wrapText="1"/>
    </xf>
    <xf numFmtId="1" fontId="42" fillId="9" borderId="13" xfId="47" applyNumberFormat="1" applyFont="1" applyFill="1" applyBorder="1" applyAlignment="1">
      <alignment horizontal="center" vertical="center"/>
    </xf>
    <xf numFmtId="1" fontId="42" fillId="13" borderId="2" xfId="49" applyNumberFormat="1" applyFont="1" applyFill="1" applyBorder="1" applyAlignment="1">
      <alignment horizontal="center" vertical="center"/>
    </xf>
    <xf numFmtId="1" fontId="42" fillId="0" borderId="13" xfId="47" applyNumberFormat="1" applyFont="1" applyFill="1" applyBorder="1" applyAlignment="1">
      <alignment horizontal="center" vertical="center"/>
    </xf>
    <xf numFmtId="1" fontId="42" fillId="13" borderId="13" xfId="49" applyNumberFormat="1" applyFont="1" applyFill="1" applyBorder="1" applyAlignment="1">
      <alignment horizontal="center" vertical="center"/>
    </xf>
    <xf numFmtId="0" fontId="109" fillId="0" borderId="24" xfId="47" applyFont="1" applyBorder="1"/>
    <xf numFmtId="0" fontId="109" fillId="0" borderId="25" xfId="47" applyFont="1" applyBorder="1"/>
    <xf numFmtId="1" fontId="163" fillId="9" borderId="13" xfId="49" applyNumberFormat="1" applyFont="1" applyFill="1" applyBorder="1" applyAlignment="1">
      <alignment horizontal="center" vertical="center"/>
    </xf>
    <xf numFmtId="0" fontId="42" fillId="9" borderId="13" xfId="49" applyFont="1" applyFill="1" applyBorder="1" applyAlignment="1">
      <alignment horizontal="center" vertical="center"/>
    </xf>
    <xf numFmtId="1" fontId="42" fillId="9" borderId="13" xfId="49" applyNumberFormat="1" applyFont="1" applyFill="1" applyBorder="1" applyAlignment="1">
      <alignment horizontal="center" vertical="center"/>
    </xf>
    <xf numFmtId="0" fontId="42" fillId="0" borderId="13" xfId="49" applyFont="1" applyBorder="1" applyAlignment="1">
      <alignment horizontal="center" vertical="center"/>
    </xf>
    <xf numFmtId="1" fontId="42" fillId="0" borderId="13" xfId="49" applyNumberFormat="1" applyFont="1" applyBorder="1" applyAlignment="1">
      <alignment horizontal="center" vertical="center"/>
    </xf>
    <xf numFmtId="1" fontId="42" fillId="0" borderId="13" xfId="49" applyNumberFormat="1" applyFont="1" applyFill="1" applyBorder="1" applyAlignment="1">
      <alignment horizontal="center" vertical="center"/>
    </xf>
    <xf numFmtId="3" fontId="105" fillId="13" borderId="13" xfId="49" applyNumberFormat="1" applyFont="1" applyFill="1" applyBorder="1" applyAlignment="1">
      <alignment horizontal="center" vertical="center"/>
    </xf>
    <xf numFmtId="0" fontId="161" fillId="9" borderId="13" xfId="48" applyFont="1" applyFill="1" applyBorder="1" applyAlignment="1">
      <alignment horizontal="center" vertical="center"/>
    </xf>
    <xf numFmtId="166" fontId="161" fillId="9" borderId="13" xfId="48" applyNumberFormat="1" applyFont="1" applyFill="1" applyBorder="1" applyAlignment="1">
      <alignment horizontal="center" vertical="center"/>
    </xf>
    <xf numFmtId="0" fontId="161" fillId="0" borderId="13" xfId="48" applyFont="1" applyBorder="1" applyAlignment="1">
      <alignment horizontal="center" vertical="center"/>
    </xf>
    <xf numFmtId="166" fontId="161" fillId="0" borderId="13" xfId="48" applyNumberFormat="1" applyFont="1" applyBorder="1" applyAlignment="1">
      <alignment horizontal="center" vertical="center"/>
    </xf>
    <xf numFmtId="3" fontId="129" fillId="7" borderId="3" xfId="36" applyNumberFormat="1" applyFont="1" applyFill="1" applyBorder="1" applyAlignment="1">
      <alignment horizontal="center" vertical="center" wrapText="1"/>
    </xf>
    <xf numFmtId="3" fontId="155" fillId="7" borderId="19" xfId="36" applyNumberFormat="1" applyFont="1" applyFill="1" applyBorder="1" applyAlignment="1">
      <alignment horizontal="center" vertical="center" wrapText="1"/>
    </xf>
    <xf numFmtId="0" fontId="31" fillId="9" borderId="13" xfId="48" applyFont="1" applyFill="1" applyBorder="1" applyAlignment="1">
      <alignment horizontal="center" vertical="center"/>
    </xf>
    <xf numFmtId="166" fontId="31" fillId="9" borderId="13" xfId="48" applyNumberFormat="1" applyFont="1" applyFill="1" applyBorder="1" applyAlignment="1">
      <alignment horizontal="center" vertical="center"/>
    </xf>
    <xf numFmtId="0" fontId="31" fillId="0" borderId="13" xfId="48" applyFont="1" applyBorder="1" applyAlignment="1">
      <alignment horizontal="center" vertical="center"/>
    </xf>
    <xf numFmtId="166" fontId="31" fillId="0" borderId="13" xfId="48" applyNumberFormat="1" applyFont="1" applyBorder="1" applyAlignment="1">
      <alignment horizontal="center" vertical="center"/>
    </xf>
    <xf numFmtId="3" fontId="111" fillId="9" borderId="13" xfId="49" applyNumberFormat="1" applyFont="1" applyFill="1" applyBorder="1" applyAlignment="1">
      <alignment horizontal="center" vertical="center"/>
    </xf>
    <xf numFmtId="3" fontId="111" fillId="0" borderId="13" xfId="49" applyNumberFormat="1" applyFont="1" applyBorder="1" applyAlignment="1">
      <alignment horizontal="center" vertical="center"/>
    </xf>
    <xf numFmtId="166" fontId="111" fillId="0" borderId="13" xfId="49" applyNumberFormat="1" applyFont="1" applyBorder="1" applyAlignment="1">
      <alignment horizontal="center" vertical="center"/>
    </xf>
    <xf numFmtId="0" fontId="24" fillId="0" borderId="24" xfId="49" applyFont="1" applyBorder="1"/>
    <xf numFmtId="0" fontId="38" fillId="0" borderId="24" xfId="49" applyFont="1" applyBorder="1"/>
    <xf numFmtId="0" fontId="38" fillId="0" borderId="25" xfId="49" applyFont="1" applyBorder="1"/>
    <xf numFmtId="1" fontId="38" fillId="0" borderId="25" xfId="49" applyNumberFormat="1" applyFont="1" applyBorder="1"/>
    <xf numFmtId="0" fontId="42" fillId="9" borderId="13" xfId="0" applyFont="1" applyFill="1" applyBorder="1" applyAlignment="1">
      <alignment horizontal="center" vertical="center"/>
    </xf>
    <xf numFmtId="0" fontId="42" fillId="2" borderId="13" xfId="0" applyFont="1" applyFill="1" applyBorder="1" applyAlignment="1">
      <alignment horizontal="center" vertical="center"/>
    </xf>
    <xf numFmtId="0" fontId="104" fillId="0" borderId="24" xfId="47" applyFont="1" applyBorder="1" applyAlignment="1">
      <alignment readingOrder="2"/>
    </xf>
    <xf numFmtId="167" fontId="4" fillId="0" borderId="24" xfId="47" applyNumberFormat="1" applyFont="1" applyBorder="1"/>
    <xf numFmtId="0" fontId="167" fillId="12" borderId="20" xfId="47" applyFont="1" applyFill="1" applyBorder="1" applyAlignment="1">
      <alignment horizontal="right" vertical="center" wrapText="1"/>
    </xf>
    <xf numFmtId="0" fontId="167" fillId="12" borderId="18" xfId="47" applyFont="1" applyFill="1" applyBorder="1" applyAlignment="1">
      <alignment vertical="center"/>
    </xf>
    <xf numFmtId="0" fontId="167" fillId="12" borderId="19" xfId="47" applyFont="1" applyFill="1" applyBorder="1" applyAlignment="1">
      <alignment vertical="center"/>
    </xf>
    <xf numFmtId="3" fontId="163" fillId="13" borderId="13" xfId="49" applyNumberFormat="1" applyFont="1" applyFill="1" applyBorder="1" applyAlignment="1">
      <alignment horizontal="center" vertical="center"/>
    </xf>
    <xf numFmtId="3" fontId="111" fillId="9" borderId="11" xfId="49" applyNumberFormat="1" applyFont="1" applyFill="1" applyBorder="1" applyAlignment="1">
      <alignment horizontal="center" vertical="center"/>
    </xf>
    <xf numFmtId="3" fontId="111" fillId="0" borderId="11" xfId="49" applyNumberFormat="1" applyFont="1" applyBorder="1" applyAlignment="1">
      <alignment horizontal="center" vertical="center"/>
    </xf>
    <xf numFmtId="1" fontId="163" fillId="2" borderId="13" xfId="49" applyNumberFormat="1" applyFont="1" applyFill="1" applyBorder="1" applyAlignment="1">
      <alignment horizontal="center" vertical="center"/>
    </xf>
    <xf numFmtId="168" fontId="164" fillId="7" borderId="13" xfId="56" applyNumberFormat="1" applyFont="1" applyFill="1" applyBorder="1" applyAlignment="1">
      <alignment horizontal="center" vertical="center"/>
    </xf>
    <xf numFmtId="168" fontId="111" fillId="9" borderId="13" xfId="56" applyNumberFormat="1" applyFont="1" applyFill="1" applyBorder="1" applyAlignment="1">
      <alignment horizontal="center" vertical="center"/>
    </xf>
    <xf numFmtId="168" fontId="111" fillId="0" borderId="13" xfId="56" applyNumberFormat="1" applyFont="1" applyBorder="1" applyAlignment="1">
      <alignment horizontal="center" vertical="center"/>
    </xf>
    <xf numFmtId="0" fontId="101" fillId="0" borderId="24" xfId="49" applyFont="1" applyBorder="1"/>
    <xf numFmtId="3" fontId="85" fillId="0" borderId="24" xfId="49" applyNumberFormat="1" applyFont="1" applyBorder="1"/>
    <xf numFmtId="0" fontId="101" fillId="0" borderId="25" xfId="49" applyFont="1" applyBorder="1"/>
    <xf numFmtId="3" fontId="111" fillId="13" borderId="13" xfId="49" applyNumberFormat="1" applyFont="1" applyFill="1" applyBorder="1" applyAlignment="1">
      <alignment horizontal="center" vertical="center"/>
    </xf>
    <xf numFmtId="3" fontId="152" fillId="9" borderId="2" xfId="0" applyNumberFormat="1" applyFont="1" applyFill="1" applyBorder="1" applyAlignment="1">
      <alignment horizontal="center" vertical="center" wrapText="1"/>
    </xf>
    <xf numFmtId="3" fontId="152" fillId="9" borderId="13" xfId="0" applyNumberFormat="1" applyFont="1" applyFill="1" applyBorder="1" applyAlignment="1">
      <alignment horizontal="center" vertical="center" wrapText="1"/>
    </xf>
    <xf numFmtId="3" fontId="152" fillId="0" borderId="13" xfId="0" applyNumberFormat="1" applyFont="1" applyBorder="1" applyAlignment="1">
      <alignment horizontal="center" vertical="center" wrapText="1"/>
    </xf>
    <xf numFmtId="3" fontId="159" fillId="8" borderId="20" xfId="36" applyNumberFormat="1" applyFont="1" applyFill="1" applyBorder="1" applyAlignment="1">
      <alignment horizontal="center" vertical="center" wrapText="1"/>
    </xf>
    <xf numFmtId="0" fontId="31" fillId="13" borderId="13" xfId="0" applyFont="1" applyFill="1" applyBorder="1" applyAlignment="1">
      <alignment horizontal="center" vertical="center"/>
    </xf>
    <xf numFmtId="0" fontId="21" fillId="0" borderId="24" xfId="47" applyFont="1" applyFill="1" applyBorder="1" applyAlignment="1">
      <alignment horizontal="center" vertical="center" wrapText="1"/>
    </xf>
    <xf numFmtId="0" fontId="29" fillId="0" borderId="24" xfId="47" applyFont="1" applyFill="1" applyBorder="1" applyAlignment="1">
      <alignment horizontal="center" vertical="center" wrapText="1"/>
    </xf>
    <xf numFmtId="0" fontId="21" fillId="0" borderId="25" xfId="47" applyFont="1" applyFill="1" applyBorder="1" applyAlignment="1">
      <alignment horizontal="center" vertical="center" wrapText="1"/>
    </xf>
    <xf numFmtId="0" fontId="21" fillId="0" borderId="24" xfId="47" applyFont="1" applyFill="1" applyBorder="1" applyAlignment="1">
      <alignment horizontal="center" vertical="center"/>
    </xf>
    <xf numFmtId="0" fontId="29" fillId="0" borderId="24" xfId="47" applyFont="1" applyFill="1" applyBorder="1" applyAlignment="1">
      <alignment horizontal="center" vertical="center"/>
    </xf>
    <xf numFmtId="0" fontId="21" fillId="0" borderId="25" xfId="47" applyFont="1" applyFill="1" applyBorder="1" applyAlignment="1">
      <alignment horizontal="center" vertical="center"/>
    </xf>
    <xf numFmtId="166" fontId="29" fillId="0" borderId="24" xfId="47" applyNumberFormat="1" applyFont="1" applyFill="1" applyBorder="1" applyAlignment="1">
      <alignment horizontal="center" vertical="center"/>
    </xf>
    <xf numFmtId="3" fontId="29" fillId="0" borderId="24" xfId="47" applyNumberFormat="1" applyFont="1" applyFill="1" applyBorder="1" applyAlignment="1">
      <alignment horizontal="center" vertical="center"/>
    </xf>
    <xf numFmtId="0" fontId="29" fillId="0" borderId="25" xfId="47" applyFont="1" applyFill="1" applyBorder="1" applyAlignment="1">
      <alignment vertical="center"/>
    </xf>
    <xf numFmtId="0" fontId="29" fillId="0" borderId="25" xfId="47" applyFont="1" applyFill="1" applyBorder="1" applyAlignment="1">
      <alignment horizontal="center" vertical="center"/>
    </xf>
    <xf numFmtId="0" fontId="29" fillId="0" borderId="25" xfId="47" applyFont="1" applyFill="1" applyBorder="1" applyAlignment="1">
      <alignment horizontal="left" vertical="center"/>
    </xf>
    <xf numFmtId="0" fontId="138" fillId="13" borderId="13" xfId="49" applyFont="1" applyFill="1" applyBorder="1" applyAlignment="1">
      <alignment horizontal="center" vertical="center"/>
    </xf>
    <xf numFmtId="3" fontId="129" fillId="7" borderId="13" xfId="47" applyNumberFormat="1" applyFont="1" applyFill="1" applyBorder="1" applyAlignment="1">
      <alignment horizontal="center" vertical="center"/>
    </xf>
    <xf numFmtId="3" fontId="29" fillId="13" borderId="13" xfId="47" applyNumberFormat="1" applyFont="1" applyFill="1" applyBorder="1" applyAlignment="1">
      <alignment horizontal="center" vertical="center"/>
    </xf>
    <xf numFmtId="0" fontId="38" fillId="0" borderId="24" xfId="47" applyFont="1" applyBorder="1"/>
    <xf numFmtId="3" fontId="38" fillId="0" borderId="24" xfId="47" applyNumberFormat="1" applyFont="1" applyBorder="1"/>
    <xf numFmtId="0" fontId="38" fillId="0" borderId="25" xfId="47" applyFont="1" applyBorder="1"/>
    <xf numFmtId="1" fontId="38" fillId="0" borderId="25" xfId="47" applyNumberFormat="1" applyFont="1" applyBorder="1"/>
    <xf numFmtId="0" fontId="138" fillId="8" borderId="13" xfId="49" applyFont="1" applyFill="1" applyBorder="1" applyAlignment="1">
      <alignment horizontal="center" vertical="center"/>
    </xf>
    <xf numFmtId="0" fontId="28" fillId="0" borderId="24" xfId="0" applyFont="1" applyBorder="1"/>
    <xf numFmtId="0" fontId="29" fillId="0" borderId="24" xfId="0" applyFont="1" applyBorder="1"/>
    <xf numFmtId="0" fontId="99" fillId="0" borderId="24" xfId="0" applyFont="1" applyBorder="1"/>
    <xf numFmtId="0" fontId="103" fillId="0" borderId="24" xfId="0" applyFont="1" applyBorder="1" applyAlignment="1">
      <alignment vertical="center"/>
    </xf>
    <xf numFmtId="0" fontId="30" fillId="0" borderId="25" xfId="0" applyFont="1" applyBorder="1" applyAlignment="1">
      <alignment horizontal="right" vertical="center" readingOrder="2"/>
    </xf>
    <xf numFmtId="0" fontId="103" fillId="0" borderId="25" xfId="0" applyFont="1" applyBorder="1" applyAlignment="1">
      <alignment vertical="center"/>
    </xf>
    <xf numFmtId="0" fontId="117" fillId="0" borderId="25" xfId="0" applyFont="1" applyBorder="1" applyAlignment="1">
      <alignment vertical="center"/>
    </xf>
    <xf numFmtId="0" fontId="30" fillId="0" borderId="25" xfId="0" applyFont="1" applyBorder="1" applyAlignment="1">
      <alignment horizontal="left" vertical="center"/>
    </xf>
    <xf numFmtId="3" fontId="102" fillId="13" borderId="13" xfId="0" applyNumberFormat="1" applyFont="1" applyFill="1" applyBorder="1" applyAlignment="1">
      <alignment horizontal="center" vertical="center"/>
    </xf>
    <xf numFmtId="38" fontId="16" fillId="13" borderId="13" xfId="50" applyNumberFormat="1" applyFont="1" applyFill="1" applyBorder="1" applyAlignment="1">
      <alignment horizontal="center" vertical="center"/>
    </xf>
    <xf numFmtId="38" fontId="16" fillId="9" borderId="13" xfId="50" applyNumberFormat="1" applyFont="1" applyFill="1" applyBorder="1" applyAlignment="1">
      <alignment horizontal="center" vertical="center"/>
    </xf>
    <xf numFmtId="9" fontId="16" fillId="9" borderId="13" xfId="56" applyFont="1" applyFill="1" applyBorder="1" applyAlignment="1">
      <alignment horizontal="center" vertical="center"/>
    </xf>
    <xf numFmtId="3" fontId="38" fillId="0" borderId="24" xfId="49" applyNumberFormat="1" applyFont="1" applyBorder="1"/>
    <xf numFmtId="0" fontId="38" fillId="2" borderId="24" xfId="49" applyFont="1" applyFill="1" applyBorder="1"/>
    <xf numFmtId="0" fontId="9" fillId="0" borderId="24" xfId="0" applyFont="1" applyBorder="1"/>
    <xf numFmtId="0" fontId="9" fillId="0" borderId="25" xfId="0" applyFont="1" applyBorder="1"/>
    <xf numFmtId="0" fontId="18" fillId="0" borderId="25" xfId="49" applyFont="1" applyBorder="1"/>
    <xf numFmtId="3" fontId="29" fillId="13" borderId="13" xfId="49" applyNumberFormat="1" applyFont="1" applyFill="1" applyBorder="1" applyAlignment="1">
      <alignment horizontal="center" vertical="center"/>
    </xf>
    <xf numFmtId="3" fontId="129" fillId="7" borderId="13" xfId="49" applyNumberFormat="1" applyFont="1" applyFill="1" applyBorder="1" applyAlignment="1">
      <alignment horizontal="center" vertical="center"/>
    </xf>
    <xf numFmtId="3" fontId="129" fillId="7" borderId="20" xfId="49" applyNumberFormat="1" applyFont="1" applyFill="1" applyBorder="1" applyAlignment="1">
      <alignment horizontal="center" vertical="center"/>
    </xf>
    <xf numFmtId="3" fontId="39" fillId="13" borderId="13" xfId="49" applyNumberFormat="1" applyFont="1" applyFill="1" applyBorder="1" applyAlignment="1">
      <alignment horizontal="center" vertical="center"/>
    </xf>
    <xf numFmtId="3" fontId="102" fillId="0" borderId="13" xfId="50" applyNumberFormat="1" applyFont="1" applyBorder="1" applyAlignment="1">
      <alignment horizontal="center" vertical="center" wrapText="1"/>
    </xf>
    <xf numFmtId="3" fontId="168" fillId="13" borderId="13" xfId="49" applyNumberFormat="1" applyFont="1" applyFill="1" applyBorder="1" applyAlignment="1">
      <alignment horizontal="center" vertical="center"/>
    </xf>
    <xf numFmtId="3" fontId="102" fillId="0" borderId="13" xfId="0" applyNumberFormat="1" applyFont="1" applyBorder="1" applyAlignment="1">
      <alignment horizontal="center" vertical="center" wrapText="1"/>
    </xf>
    <xf numFmtId="3" fontId="102" fillId="9" borderId="13" xfId="50" applyNumberFormat="1" applyFont="1" applyFill="1" applyBorder="1" applyAlignment="1">
      <alignment horizontal="center" vertical="center" wrapText="1"/>
    </xf>
    <xf numFmtId="3" fontId="102" fillId="9" borderId="13" xfId="0" applyNumberFormat="1" applyFont="1" applyFill="1" applyBorder="1" applyAlignment="1">
      <alignment horizontal="center" vertical="center" wrapText="1"/>
    </xf>
    <xf numFmtId="3" fontId="169" fillId="7" borderId="13" xfId="49" applyNumberFormat="1" applyFont="1" applyFill="1" applyBorder="1" applyAlignment="1">
      <alignment horizontal="center" vertical="center"/>
    </xf>
    <xf numFmtId="3" fontId="17" fillId="11" borderId="13" xfId="39" applyNumberFormat="1" applyFont="1" applyFill="1" applyBorder="1" applyAlignment="1" applyProtection="1">
      <alignment horizontal="center" vertical="center" wrapText="1" readingOrder="1"/>
      <protection locked="0"/>
    </xf>
    <xf numFmtId="3" fontId="17" fillId="4" borderId="13" xfId="39" applyNumberFormat="1" applyFont="1" applyFill="1" applyBorder="1" applyAlignment="1" applyProtection="1">
      <alignment horizontal="center" vertical="center" wrapText="1" readingOrder="1"/>
      <protection locked="0"/>
    </xf>
    <xf numFmtId="3" fontId="79" fillId="9" borderId="17" xfId="45" applyNumberFormat="1" applyFont="1" applyFill="1" applyBorder="1" applyAlignment="1">
      <alignment horizontal="center" vertical="center"/>
    </xf>
    <xf numFmtId="3" fontId="79" fillId="13" borderId="17" xfId="45" applyNumberFormat="1" applyFont="1" applyFill="1" applyBorder="1" applyAlignment="1">
      <alignment horizontal="center" vertical="center"/>
    </xf>
    <xf numFmtId="3" fontId="79" fillId="0" borderId="17" xfId="45" applyNumberFormat="1" applyFont="1" applyBorder="1" applyAlignment="1">
      <alignment horizontal="center" vertical="center"/>
    </xf>
    <xf numFmtId="3" fontId="138" fillId="9" borderId="13" xfId="49" applyNumberFormat="1" applyFont="1" applyFill="1" applyBorder="1" applyAlignment="1">
      <alignment horizontal="center" vertical="center"/>
    </xf>
    <xf numFmtId="3" fontId="138" fillId="2" borderId="13" xfId="49" applyNumberFormat="1" applyFont="1" applyFill="1" applyBorder="1" applyAlignment="1">
      <alignment horizontal="center" vertical="center"/>
    </xf>
    <xf numFmtId="171" fontId="159" fillId="7" borderId="20" xfId="36" applyNumberFormat="1" applyFont="1" applyFill="1" applyBorder="1" applyAlignment="1">
      <alignment horizontal="center" vertical="center" wrapText="1"/>
    </xf>
    <xf numFmtId="168" fontId="154" fillId="7" borderId="13" xfId="56" applyNumberFormat="1" applyFont="1" applyFill="1" applyBorder="1" applyAlignment="1">
      <alignment horizontal="center" vertical="center"/>
    </xf>
    <xf numFmtId="3" fontId="42" fillId="9" borderId="13" xfId="38" applyNumberFormat="1" applyFont="1" applyFill="1" applyBorder="1" applyAlignment="1">
      <alignment horizontal="center" vertical="center"/>
    </xf>
    <xf numFmtId="3" fontId="42" fillId="9" borderId="13" xfId="47" applyNumberFormat="1" applyFont="1" applyFill="1" applyBorder="1" applyAlignment="1">
      <alignment horizontal="center"/>
    </xf>
    <xf numFmtId="3" fontId="42" fillId="2" borderId="13" xfId="38" applyNumberFormat="1" applyFont="1" applyFill="1" applyBorder="1" applyAlignment="1">
      <alignment horizontal="center" vertical="center"/>
    </xf>
    <xf numFmtId="3" fontId="152" fillId="13" borderId="13" xfId="45" applyNumberFormat="1" applyFont="1" applyFill="1" applyBorder="1" applyAlignment="1">
      <alignment horizontal="center" vertical="center"/>
    </xf>
    <xf numFmtId="3" fontId="152" fillId="9" borderId="13" xfId="45" applyNumberFormat="1" applyFont="1" applyFill="1" applyBorder="1" applyAlignment="1">
      <alignment horizontal="center" vertical="center"/>
    </xf>
    <xf numFmtId="3" fontId="152" fillId="0" borderId="13" xfId="45" applyNumberFormat="1" applyFont="1" applyBorder="1" applyAlignment="1">
      <alignment horizontal="center" vertical="center"/>
    </xf>
    <xf numFmtId="3" fontId="26" fillId="0" borderId="13" xfId="45" applyNumberFormat="1" applyFont="1" applyBorder="1" applyAlignment="1">
      <alignment horizontal="center" vertical="center"/>
    </xf>
    <xf numFmtId="3" fontId="152" fillId="0" borderId="13" xfId="45" quotePrefix="1" applyNumberFormat="1" applyFont="1" applyBorder="1" applyAlignment="1">
      <alignment horizontal="center" vertical="center"/>
    </xf>
    <xf numFmtId="3" fontId="26" fillId="13" borderId="13" xfId="45" applyNumberFormat="1" applyFont="1" applyFill="1" applyBorder="1" applyAlignment="1">
      <alignment horizontal="center" vertical="center"/>
    </xf>
    <xf numFmtId="3" fontId="26" fillId="9" borderId="13" xfId="45" applyNumberFormat="1" applyFont="1" applyFill="1" applyBorder="1" applyAlignment="1">
      <alignment horizontal="center" vertical="center"/>
    </xf>
    <xf numFmtId="3" fontId="152" fillId="9" borderId="13" xfId="45" quotePrefix="1" applyNumberFormat="1" applyFont="1" applyFill="1" applyBorder="1" applyAlignment="1">
      <alignment horizontal="center" vertical="center"/>
    </xf>
    <xf numFmtId="3" fontId="65" fillId="9" borderId="13" xfId="0" applyNumberFormat="1" applyFont="1" applyFill="1" applyBorder="1" applyAlignment="1">
      <alignment horizontal="center" vertical="center" wrapText="1"/>
    </xf>
    <xf numFmtId="3" fontId="65" fillId="0" borderId="13" xfId="0" applyNumberFormat="1" applyFont="1" applyBorder="1" applyAlignment="1">
      <alignment horizontal="center" vertical="center" wrapText="1"/>
    </xf>
    <xf numFmtId="166" fontId="159" fillId="7" borderId="13" xfId="49" applyNumberFormat="1" applyFont="1" applyFill="1" applyBorder="1" applyAlignment="1">
      <alignment horizontal="center" vertical="center"/>
    </xf>
    <xf numFmtId="3" fontId="122" fillId="10" borderId="23" xfId="36" applyNumberFormat="1" applyFont="1" applyFill="1" applyBorder="1" applyAlignment="1">
      <alignment horizontal="center" vertical="center" wrapText="1"/>
    </xf>
    <xf numFmtId="0" fontId="3" fillId="0" borderId="23" xfId="40" applyBorder="1" applyAlignment="1">
      <alignment vertical="center" wrapText="1"/>
    </xf>
    <xf numFmtId="3" fontId="176" fillId="14" borderId="23" xfId="36" applyNumberFormat="1" applyFont="1" applyFill="1" applyBorder="1" applyAlignment="1">
      <alignment horizontal="center" vertical="center" wrapText="1"/>
    </xf>
    <xf numFmtId="0" fontId="166" fillId="0" borderId="23" xfId="41" applyFont="1" applyBorder="1" applyAlignment="1">
      <alignment vertical="center"/>
    </xf>
    <xf numFmtId="0" fontId="29" fillId="0" borderId="23" xfId="41" applyFont="1" applyBorder="1" applyAlignment="1">
      <alignment vertical="center"/>
    </xf>
    <xf numFmtId="0" fontId="178" fillId="0" borderId="23" xfId="40" applyFont="1" applyBorder="1" applyAlignment="1"/>
    <xf numFmtId="0" fontId="179" fillId="0" borderId="23" xfId="40" applyFont="1" applyBorder="1" applyAlignment="1"/>
    <xf numFmtId="0" fontId="180" fillId="0" borderId="23" xfId="40" applyFont="1" applyBorder="1" applyAlignment="1">
      <alignment readingOrder="2"/>
    </xf>
    <xf numFmtId="0" fontId="180" fillId="0" borderId="23" xfId="40" applyFont="1" applyBorder="1" applyAlignment="1"/>
    <xf numFmtId="49" fontId="65" fillId="0" borderId="23" xfId="40" applyNumberFormat="1" applyFont="1" applyBorder="1" applyAlignment="1">
      <alignment horizontal="center" vertical="center" wrapText="1"/>
    </xf>
    <xf numFmtId="0" fontId="3" fillId="0" borderId="23" xfId="40" applyBorder="1" applyAlignment="1">
      <alignment horizontal="center" vertical="center" wrapText="1"/>
    </xf>
    <xf numFmtId="0" fontId="65" fillId="0" borderId="23" xfId="40" applyFont="1" applyBorder="1" applyAlignment="1">
      <alignment horizontal="center" vertical="center" wrapText="1"/>
    </xf>
    <xf numFmtId="0" fontId="181" fillId="15" borderId="23" xfId="66" applyFill="1" applyBorder="1" applyAlignment="1">
      <alignment horizontal="center" vertical="center" wrapText="1"/>
    </xf>
    <xf numFmtId="0" fontId="181" fillId="16" borderId="23" xfId="66" applyFill="1" applyBorder="1" applyAlignment="1">
      <alignment horizontal="center" vertical="center" wrapText="1"/>
    </xf>
    <xf numFmtId="3" fontId="36" fillId="9" borderId="13" xfId="0" applyNumberFormat="1" applyFont="1" applyFill="1" applyBorder="1" applyAlignment="1">
      <alignment horizontal="center" vertical="center"/>
    </xf>
    <xf numFmtId="3" fontId="138" fillId="13" borderId="13" xfId="49" applyNumberFormat="1" applyFont="1" applyFill="1" applyBorder="1" applyAlignment="1">
      <alignment horizontal="center" vertical="center"/>
    </xf>
    <xf numFmtId="3" fontId="21" fillId="0" borderId="13" xfId="0" applyNumberFormat="1" applyFont="1" applyBorder="1" applyAlignment="1">
      <alignment horizontal="center" vertical="center"/>
    </xf>
    <xf numFmtId="3" fontId="21" fillId="8" borderId="13" xfId="36" applyNumberFormat="1" applyFont="1" applyFill="1" applyBorder="1" applyAlignment="1">
      <alignment horizontal="center" vertical="center" wrapText="1"/>
    </xf>
    <xf numFmtId="0" fontId="182" fillId="0" borderId="0" xfId="49" applyFont="1" applyBorder="1"/>
    <xf numFmtId="0" fontId="183" fillId="0" borderId="0" xfId="49" applyFont="1" applyBorder="1"/>
    <xf numFmtId="3" fontId="165" fillId="7" borderId="13" xfId="36" applyNumberFormat="1" applyFont="1" applyFill="1" applyBorder="1" applyAlignment="1">
      <alignment horizontal="center" vertical="center" wrapText="1"/>
    </xf>
    <xf numFmtId="0" fontId="26" fillId="0" borderId="0" xfId="49" applyFont="1" applyBorder="1" applyAlignment="1">
      <alignment readingOrder="2"/>
    </xf>
    <xf numFmtId="0" fontId="26" fillId="0" borderId="0" xfId="49" applyFont="1" applyBorder="1"/>
    <xf numFmtId="0" fontId="26" fillId="0" borderId="0" xfId="49" applyFont="1" applyBorder="1" applyAlignment="1"/>
    <xf numFmtId="3" fontId="32" fillId="8" borderId="13" xfId="36" applyNumberFormat="1" applyFont="1" applyFill="1" applyBorder="1" applyAlignment="1">
      <alignment horizontal="center" vertical="center" wrapText="1"/>
    </xf>
    <xf numFmtId="3" fontId="155" fillId="7" borderId="13" xfId="36" applyNumberFormat="1" applyFont="1" applyFill="1" applyBorder="1" applyAlignment="1">
      <alignment horizontal="center" vertical="center" wrapText="1"/>
    </xf>
    <xf numFmtId="3" fontId="86" fillId="13" borderId="13" xfId="49" applyNumberFormat="1" applyFont="1" applyFill="1" applyBorder="1" applyAlignment="1">
      <alignment horizontal="center" vertical="center"/>
    </xf>
    <xf numFmtId="0" fontId="9" fillId="17" borderId="23" xfId="0" applyFont="1" applyFill="1" applyBorder="1" applyAlignment="1">
      <alignment wrapText="1"/>
    </xf>
    <xf numFmtId="0" fontId="9" fillId="0" borderId="23" xfId="0" applyFont="1" applyBorder="1" applyAlignment="1">
      <alignment wrapText="1"/>
    </xf>
    <xf numFmtId="3" fontId="29" fillId="0" borderId="23" xfId="49" applyNumberFormat="1" applyFont="1" applyBorder="1" applyAlignment="1">
      <alignment vertical="center"/>
    </xf>
    <xf numFmtId="3" fontId="29" fillId="0" borderId="23" xfId="49" applyNumberFormat="1" applyFont="1" applyBorder="1" applyAlignment="1">
      <alignment horizontal="left" vertical="center"/>
    </xf>
    <xf numFmtId="0" fontId="184" fillId="0" borderId="23" xfId="49" applyFont="1" applyBorder="1"/>
    <xf numFmtId="3" fontId="26" fillId="0" borderId="0" xfId="49" applyNumberFormat="1" applyFont="1" applyBorder="1"/>
    <xf numFmtId="3" fontId="177" fillId="14" borderId="23" xfId="36" applyNumberFormat="1" applyFont="1" applyFill="1" applyBorder="1" applyAlignment="1">
      <alignment horizontal="center" vertical="center" wrapText="1"/>
    </xf>
    <xf numFmtId="3" fontId="176" fillId="14" borderId="23" xfId="36" applyNumberFormat="1" applyFont="1" applyFill="1" applyBorder="1" applyAlignment="1">
      <alignment horizontal="center" vertical="center" wrapText="1"/>
    </xf>
    <xf numFmtId="3" fontId="122" fillId="7" borderId="13" xfId="36" applyNumberFormat="1" applyFont="1" applyFill="1" applyBorder="1" applyAlignment="1">
      <alignment horizontal="center" vertical="center" wrapText="1"/>
    </xf>
    <xf numFmtId="0" fontId="24" fillId="0" borderId="25" xfId="49" applyFont="1" applyBorder="1" applyAlignment="1">
      <alignment horizontal="right" readingOrder="2"/>
    </xf>
    <xf numFmtId="0" fontId="120" fillId="7" borderId="13" xfId="35" applyFont="1" applyFill="1" applyBorder="1" applyAlignment="1">
      <alignment horizontal="center" vertical="center" wrapText="1"/>
    </xf>
    <xf numFmtId="0" fontId="121" fillId="8" borderId="13" xfId="35" applyFont="1" applyFill="1" applyBorder="1" applyAlignment="1">
      <alignment horizontal="center" vertical="center" wrapText="1"/>
    </xf>
    <xf numFmtId="3" fontId="21" fillId="8" borderId="20" xfId="36" applyNumberFormat="1" applyFont="1" applyFill="1" applyBorder="1" applyAlignment="1">
      <alignment horizontal="center" vertical="center" wrapText="1"/>
    </xf>
    <xf numFmtId="3" fontId="21" fillId="8" borderId="18" xfId="36" applyNumberFormat="1" applyFont="1" applyFill="1" applyBorder="1" applyAlignment="1">
      <alignment horizontal="center" vertical="center" wrapText="1"/>
    </xf>
    <xf numFmtId="3" fontId="21" fillId="8" borderId="19" xfId="36" applyNumberFormat="1" applyFont="1" applyFill="1" applyBorder="1" applyAlignment="1">
      <alignment horizontal="center" vertical="center" wrapText="1"/>
    </xf>
    <xf numFmtId="3" fontId="130" fillId="8" borderId="13" xfId="36" applyNumberFormat="1" applyFont="1" applyFill="1" applyBorder="1" applyAlignment="1">
      <alignment horizontal="center" vertical="center" wrapText="1" readingOrder="1"/>
    </xf>
    <xf numFmtId="3" fontId="21" fillId="8" borderId="13" xfId="36" applyNumberFormat="1" applyFont="1" applyFill="1" applyBorder="1" applyAlignment="1">
      <alignment horizontal="center" vertical="center" wrapText="1"/>
    </xf>
    <xf numFmtId="3" fontId="122" fillId="7" borderId="20" xfId="36" applyNumberFormat="1" applyFont="1" applyFill="1" applyBorder="1" applyAlignment="1">
      <alignment horizontal="center" vertical="center" wrapText="1"/>
    </xf>
    <xf numFmtId="3" fontId="122" fillId="7" borderId="19" xfId="36" applyNumberFormat="1" applyFont="1" applyFill="1" applyBorder="1" applyAlignment="1">
      <alignment horizontal="center" vertical="center" wrapText="1"/>
    </xf>
    <xf numFmtId="0" fontId="27" fillId="0" borderId="0" xfId="49" applyFont="1" applyFill="1" applyBorder="1" applyAlignment="1">
      <alignment horizontal="right" vertical="center"/>
    </xf>
    <xf numFmtId="3" fontId="122" fillId="7" borderId="17" xfId="36" applyNumberFormat="1" applyFont="1" applyFill="1" applyBorder="1" applyAlignment="1">
      <alignment horizontal="center" vertical="center" wrapText="1"/>
    </xf>
    <xf numFmtId="3" fontId="122" fillId="7" borderId="2" xfId="36" applyNumberFormat="1" applyFont="1" applyFill="1" applyBorder="1" applyAlignment="1">
      <alignment horizontal="center" vertical="center" wrapText="1"/>
    </xf>
    <xf numFmtId="0" fontId="131" fillId="7" borderId="13" xfId="35" applyFont="1" applyFill="1" applyBorder="1" applyAlignment="1">
      <alignment horizontal="center" vertical="center" wrapText="1"/>
    </xf>
    <xf numFmtId="0" fontId="132" fillId="8" borderId="17" xfId="35" applyFont="1" applyFill="1" applyBorder="1" applyAlignment="1">
      <alignment horizontal="center" vertical="center" wrapText="1"/>
    </xf>
    <xf numFmtId="3" fontId="122" fillId="7" borderId="18" xfId="36" applyNumberFormat="1" applyFont="1" applyFill="1" applyBorder="1" applyAlignment="1">
      <alignment horizontal="center" vertical="center" wrapText="1"/>
    </xf>
    <xf numFmtId="0" fontId="133" fillId="7" borderId="20" xfId="35" applyFont="1" applyFill="1" applyBorder="1" applyAlignment="1">
      <alignment horizontal="center" vertical="center" wrapText="1"/>
    </xf>
    <xf numFmtId="0" fontId="133" fillId="7" borderId="18" xfId="35" applyFont="1" applyFill="1" applyBorder="1" applyAlignment="1">
      <alignment horizontal="center" vertical="center" wrapText="1"/>
    </xf>
    <xf numFmtId="0" fontId="133" fillId="7" borderId="19" xfId="35" applyFont="1" applyFill="1" applyBorder="1" applyAlignment="1">
      <alignment horizontal="center" vertical="center" wrapText="1"/>
    </xf>
    <xf numFmtId="0" fontId="113" fillId="8" borderId="14" xfId="35" applyFont="1" applyFill="1" applyBorder="1" applyAlignment="1">
      <alignment horizontal="center" vertical="center" wrapText="1"/>
    </xf>
    <xf numFmtId="0" fontId="113" fillId="8" borderId="15" xfId="35" applyFont="1" applyFill="1" applyBorder="1" applyAlignment="1">
      <alignment horizontal="center" vertical="center" wrapText="1"/>
    </xf>
    <xf numFmtId="0" fontId="113" fillId="8" borderId="16" xfId="35" applyFont="1" applyFill="1" applyBorder="1" applyAlignment="1">
      <alignment horizontal="center" vertical="center" wrapText="1"/>
    </xf>
    <xf numFmtId="0" fontId="39" fillId="0" borderId="0" xfId="49" applyFont="1" applyBorder="1" applyAlignment="1">
      <alignment horizontal="center" vertical="center"/>
    </xf>
    <xf numFmtId="3" fontId="122" fillId="7" borderId="3" xfId="36" applyNumberFormat="1" applyFont="1" applyFill="1" applyBorder="1" applyAlignment="1">
      <alignment horizontal="center" vertical="center" wrapText="1"/>
    </xf>
    <xf numFmtId="3" fontId="128" fillId="7" borderId="20" xfId="36" applyNumberFormat="1" applyFont="1" applyFill="1" applyBorder="1" applyAlignment="1">
      <alignment horizontal="center" vertical="center" wrapText="1"/>
    </xf>
    <xf numFmtId="3" fontId="128" fillId="7" borderId="19" xfId="36" applyNumberFormat="1" applyFont="1" applyFill="1" applyBorder="1" applyAlignment="1">
      <alignment horizontal="center" vertical="center" wrapText="1"/>
    </xf>
    <xf numFmtId="171" fontId="128" fillId="7" borderId="20" xfId="36" applyNumberFormat="1" applyFont="1" applyFill="1" applyBorder="1" applyAlignment="1">
      <alignment horizontal="center" vertical="center" wrapText="1"/>
    </xf>
    <xf numFmtId="171" fontId="128" fillId="7" borderId="19" xfId="36" applyNumberFormat="1" applyFont="1" applyFill="1" applyBorder="1" applyAlignment="1">
      <alignment horizontal="center" vertical="center" wrapText="1"/>
    </xf>
    <xf numFmtId="3" fontId="134" fillId="7" borderId="20" xfId="49" applyNumberFormat="1" applyFont="1" applyFill="1" applyBorder="1" applyAlignment="1">
      <alignment horizontal="center" vertical="center"/>
    </xf>
    <xf numFmtId="3" fontId="134" fillId="7" borderId="19" xfId="49" applyNumberFormat="1" applyFont="1" applyFill="1" applyBorder="1" applyAlignment="1">
      <alignment horizontal="center" vertical="center"/>
    </xf>
    <xf numFmtId="3" fontId="128" fillId="7" borderId="17" xfId="36" applyNumberFormat="1" applyFont="1" applyFill="1" applyBorder="1" applyAlignment="1">
      <alignment horizontal="center" vertical="center" wrapText="1"/>
    </xf>
    <xf numFmtId="3" fontId="128" fillId="7" borderId="2" xfId="36" applyNumberFormat="1" applyFont="1" applyFill="1" applyBorder="1" applyAlignment="1">
      <alignment horizontal="center" vertical="center" wrapText="1"/>
    </xf>
    <xf numFmtId="0" fontId="11" fillId="8" borderId="14" xfId="35" applyFont="1" applyFill="1" applyBorder="1" applyAlignment="1">
      <alignment horizontal="center" vertical="center" wrapText="1"/>
    </xf>
    <xf numFmtId="0" fontId="11" fillId="8" borderId="15" xfId="35" applyFont="1" applyFill="1" applyBorder="1" applyAlignment="1">
      <alignment horizontal="center" vertical="center" wrapText="1"/>
    </xf>
    <xf numFmtId="0" fontId="133" fillId="7" borderId="13" xfId="35" applyFont="1" applyFill="1" applyBorder="1" applyAlignment="1">
      <alignment horizontal="center" vertical="center" wrapText="1"/>
    </xf>
    <xf numFmtId="0" fontId="11" fillId="8" borderId="13" xfId="35" applyFont="1" applyFill="1" applyBorder="1" applyAlignment="1">
      <alignment horizontal="center" vertical="center" wrapText="1"/>
    </xf>
    <xf numFmtId="0" fontId="118" fillId="0" borderId="15" xfId="49" applyFont="1" applyBorder="1" applyAlignment="1">
      <alignment horizontal="right" readingOrder="2"/>
    </xf>
    <xf numFmtId="3" fontId="136" fillId="7" borderId="17" xfId="36" applyNumberFormat="1" applyFont="1" applyFill="1" applyBorder="1" applyAlignment="1">
      <alignment horizontal="center" vertical="center" wrapText="1"/>
    </xf>
    <xf numFmtId="3" fontId="136" fillId="7" borderId="3" xfId="36" applyNumberFormat="1" applyFont="1" applyFill="1" applyBorder="1" applyAlignment="1">
      <alignment horizontal="center" vertical="center" wrapText="1"/>
    </xf>
    <xf numFmtId="3" fontId="136" fillId="7" borderId="2" xfId="36" applyNumberFormat="1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righ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1" xfId="0" applyFont="1" applyBorder="1" applyAlignment="1">
      <alignment horizontal="left" vertical="center" wrapText="1"/>
    </xf>
    <xf numFmtId="0" fontId="133" fillId="7" borderId="9" xfId="35" applyFont="1" applyFill="1" applyBorder="1" applyAlignment="1">
      <alignment horizontal="center" vertical="center" wrapText="1"/>
    </xf>
    <xf numFmtId="0" fontId="133" fillId="7" borderId="0" xfId="35" applyFont="1" applyFill="1" applyBorder="1" applyAlignment="1">
      <alignment horizontal="center" vertical="center" wrapText="1"/>
    </xf>
    <xf numFmtId="0" fontId="11" fillId="8" borderId="9" xfId="35" applyFont="1" applyFill="1" applyBorder="1" applyAlignment="1">
      <alignment horizontal="center" vertical="center" wrapText="1"/>
    </xf>
    <xf numFmtId="0" fontId="11" fillId="8" borderId="0" xfId="35" applyFont="1" applyFill="1" applyBorder="1" applyAlignment="1">
      <alignment horizontal="center" vertical="center" wrapText="1"/>
    </xf>
    <xf numFmtId="3" fontId="21" fillId="8" borderId="10" xfId="36" applyNumberFormat="1" applyFont="1" applyFill="1" applyBorder="1" applyAlignment="1">
      <alignment horizontal="center" vertical="center" wrapText="1"/>
    </xf>
    <xf numFmtId="3" fontId="21" fillId="8" borderId="8" xfId="36" applyNumberFormat="1" applyFont="1" applyFill="1" applyBorder="1" applyAlignment="1">
      <alignment horizontal="center" vertical="center" wrapText="1"/>
    </xf>
    <xf numFmtId="3" fontId="21" fillId="8" borderId="17" xfId="36" applyNumberFormat="1" applyFont="1" applyFill="1" applyBorder="1" applyAlignment="1">
      <alignment horizontal="center" vertical="center" wrapText="1"/>
    </xf>
    <xf numFmtId="3" fontId="21" fillId="8" borderId="2" xfId="36" applyNumberFormat="1" applyFont="1" applyFill="1" applyBorder="1" applyAlignment="1">
      <alignment horizontal="center" vertical="center" wrapText="1"/>
    </xf>
    <xf numFmtId="2" fontId="137" fillId="7" borderId="20" xfId="49" applyNumberFormat="1" applyFont="1" applyFill="1" applyBorder="1" applyAlignment="1">
      <alignment horizontal="center" vertical="center"/>
    </xf>
    <xf numFmtId="2" fontId="137" fillId="7" borderId="19" xfId="49" applyNumberFormat="1" applyFont="1" applyFill="1" applyBorder="1" applyAlignment="1">
      <alignment horizontal="center" vertical="center"/>
    </xf>
    <xf numFmtId="2" fontId="137" fillId="7" borderId="13" xfId="49" applyNumberFormat="1" applyFont="1" applyFill="1" applyBorder="1" applyAlignment="1">
      <alignment horizontal="center" vertical="center" wrapText="1"/>
    </xf>
    <xf numFmtId="3" fontId="122" fillId="7" borderId="14" xfId="36" applyNumberFormat="1" applyFont="1" applyFill="1" applyBorder="1" applyAlignment="1">
      <alignment horizontal="center" vertical="center" wrapText="1"/>
    </xf>
    <xf numFmtId="3" fontId="122" fillId="7" borderId="16" xfId="36" applyNumberFormat="1" applyFont="1" applyFill="1" applyBorder="1" applyAlignment="1">
      <alignment horizontal="center" vertical="center" wrapText="1"/>
    </xf>
    <xf numFmtId="3" fontId="122" fillId="7" borderId="10" xfId="36" applyNumberFormat="1" applyFont="1" applyFill="1" applyBorder="1" applyAlignment="1">
      <alignment horizontal="center" vertical="center" wrapText="1"/>
    </xf>
    <xf numFmtId="3" fontId="122" fillId="7" borderId="5" xfId="36" applyNumberFormat="1" applyFont="1" applyFill="1" applyBorder="1" applyAlignment="1">
      <alignment horizontal="center" vertical="center" wrapText="1"/>
    </xf>
    <xf numFmtId="3" fontId="128" fillId="7" borderId="10" xfId="36" applyNumberFormat="1" applyFont="1" applyFill="1" applyBorder="1" applyAlignment="1">
      <alignment horizontal="center" vertical="center" wrapText="1"/>
    </xf>
    <xf numFmtId="3" fontId="128" fillId="7" borderId="8" xfId="36" applyNumberFormat="1" applyFont="1" applyFill="1" applyBorder="1" applyAlignment="1">
      <alignment horizontal="center" vertical="center" wrapText="1"/>
    </xf>
    <xf numFmtId="3" fontId="128" fillId="7" borderId="18" xfId="36" applyNumberFormat="1" applyFont="1" applyFill="1" applyBorder="1" applyAlignment="1">
      <alignment horizontal="center" vertical="center" wrapText="1"/>
    </xf>
    <xf numFmtId="0" fontId="118" fillId="8" borderId="14" xfId="35" applyFont="1" applyFill="1" applyBorder="1" applyAlignment="1">
      <alignment horizontal="center" vertical="center" wrapText="1"/>
    </xf>
    <xf numFmtId="0" fontId="118" fillId="8" borderId="15" xfId="35" applyFont="1" applyFill="1" applyBorder="1" applyAlignment="1">
      <alignment horizontal="center" vertical="center" wrapText="1"/>
    </xf>
    <xf numFmtId="0" fontId="118" fillId="8" borderId="16" xfId="35" applyFont="1" applyFill="1" applyBorder="1" applyAlignment="1">
      <alignment horizontal="center" vertical="center" wrapText="1"/>
    </xf>
    <xf numFmtId="3" fontId="130" fillId="8" borderId="20" xfId="36" applyNumberFormat="1" applyFont="1" applyFill="1" applyBorder="1" applyAlignment="1">
      <alignment horizontal="center" vertical="center" wrapText="1" readingOrder="1"/>
    </xf>
    <xf numFmtId="3" fontId="130" fillId="8" borderId="18" xfId="36" applyNumberFormat="1" applyFont="1" applyFill="1" applyBorder="1" applyAlignment="1">
      <alignment horizontal="center" vertical="center" wrapText="1" readingOrder="1"/>
    </xf>
    <xf numFmtId="3" fontId="130" fillId="8" borderId="19" xfId="36" applyNumberFormat="1" applyFont="1" applyFill="1" applyBorder="1" applyAlignment="1">
      <alignment horizontal="center" vertical="center" wrapText="1" readingOrder="1"/>
    </xf>
    <xf numFmtId="3" fontId="26" fillId="8" borderId="13" xfId="36" applyNumberFormat="1" applyFont="1" applyFill="1" applyBorder="1" applyAlignment="1">
      <alignment horizontal="center" vertical="center" wrapText="1" readingOrder="1"/>
    </xf>
    <xf numFmtId="3" fontId="26" fillId="8" borderId="20" xfId="36" applyNumberFormat="1" applyFont="1" applyFill="1" applyBorder="1" applyAlignment="1">
      <alignment horizontal="center" vertical="center" wrapText="1" readingOrder="1"/>
    </xf>
    <xf numFmtId="3" fontId="26" fillId="8" borderId="18" xfId="36" applyNumberFormat="1" applyFont="1" applyFill="1" applyBorder="1" applyAlignment="1">
      <alignment horizontal="center" vertical="center" wrapText="1" readingOrder="1"/>
    </xf>
    <xf numFmtId="3" fontId="26" fillId="8" borderId="19" xfId="36" applyNumberFormat="1" applyFont="1" applyFill="1" applyBorder="1" applyAlignment="1">
      <alignment horizontal="center" vertical="center" wrapText="1" readingOrder="1"/>
    </xf>
    <xf numFmtId="3" fontId="128" fillId="7" borderId="13" xfId="36" applyNumberFormat="1" applyFont="1" applyFill="1" applyBorder="1" applyAlignment="1">
      <alignment horizontal="center" vertical="center" wrapText="1"/>
    </xf>
    <xf numFmtId="0" fontId="29" fillId="0" borderId="0" xfId="49" applyFont="1" applyBorder="1" applyAlignment="1">
      <alignment horizontal="right" readingOrder="2"/>
    </xf>
    <xf numFmtId="3" fontId="128" fillId="7" borderId="3" xfId="36" applyNumberFormat="1" applyFont="1" applyFill="1" applyBorder="1" applyAlignment="1">
      <alignment horizontal="center" vertical="center" wrapText="1"/>
    </xf>
    <xf numFmtId="3" fontId="128" fillId="7" borderId="14" xfId="36" applyNumberFormat="1" applyFont="1" applyFill="1" applyBorder="1" applyAlignment="1">
      <alignment horizontal="center" vertical="center" wrapText="1"/>
    </xf>
    <xf numFmtId="3" fontId="128" fillId="7" borderId="15" xfId="36" applyNumberFormat="1" applyFont="1" applyFill="1" applyBorder="1" applyAlignment="1">
      <alignment horizontal="center" vertical="center" wrapText="1"/>
    </xf>
    <xf numFmtId="3" fontId="128" fillId="7" borderId="16" xfId="36" applyNumberFormat="1" applyFont="1" applyFill="1" applyBorder="1" applyAlignment="1">
      <alignment horizontal="center" vertical="center" wrapText="1"/>
    </xf>
    <xf numFmtId="0" fontId="142" fillId="7" borderId="20" xfId="35" applyFont="1" applyFill="1" applyBorder="1" applyAlignment="1">
      <alignment horizontal="center" vertical="center" wrapText="1"/>
    </xf>
    <xf numFmtId="0" fontId="142" fillId="7" borderId="18" xfId="35" applyFont="1" applyFill="1" applyBorder="1" applyAlignment="1">
      <alignment horizontal="center" vertical="center" wrapText="1"/>
    </xf>
    <xf numFmtId="0" fontId="135" fillId="8" borderId="13" xfId="35" applyFont="1" applyFill="1" applyBorder="1" applyAlignment="1">
      <alignment horizontal="center" vertical="center" wrapText="1"/>
    </xf>
    <xf numFmtId="3" fontId="32" fillId="8" borderId="13" xfId="36" applyNumberFormat="1" applyFont="1" applyFill="1" applyBorder="1" applyAlignment="1">
      <alignment horizontal="center" vertical="center" wrapText="1"/>
    </xf>
    <xf numFmtId="3" fontId="32" fillId="8" borderId="20" xfId="36" applyNumberFormat="1" applyFont="1" applyFill="1" applyBorder="1" applyAlignment="1">
      <alignment horizontal="center" vertical="center" wrapText="1"/>
    </xf>
    <xf numFmtId="3" fontId="32" fillId="8" borderId="18" xfId="36" applyNumberFormat="1" applyFont="1" applyFill="1" applyBorder="1" applyAlignment="1">
      <alignment horizontal="center" vertical="center" wrapText="1"/>
    </xf>
    <xf numFmtId="3" fontId="32" fillId="8" borderId="19" xfId="36" applyNumberFormat="1" applyFont="1" applyFill="1" applyBorder="1" applyAlignment="1">
      <alignment horizontal="center" vertical="center" wrapText="1"/>
    </xf>
    <xf numFmtId="3" fontId="155" fillId="7" borderId="17" xfId="36" applyNumberFormat="1" applyFont="1" applyFill="1" applyBorder="1" applyAlignment="1">
      <alignment horizontal="center" vertical="center" wrapText="1"/>
    </xf>
    <xf numFmtId="3" fontId="155" fillId="7" borderId="3" xfId="36" applyNumberFormat="1" applyFont="1" applyFill="1" applyBorder="1" applyAlignment="1">
      <alignment horizontal="center" vertical="center" wrapText="1"/>
    </xf>
    <xf numFmtId="3" fontId="155" fillId="7" borderId="2" xfId="36" applyNumberFormat="1" applyFont="1" applyFill="1" applyBorder="1" applyAlignment="1">
      <alignment horizontal="center" vertical="center" wrapText="1"/>
    </xf>
    <xf numFmtId="3" fontId="155" fillId="7" borderId="20" xfId="36" applyNumberFormat="1" applyFont="1" applyFill="1" applyBorder="1" applyAlignment="1">
      <alignment horizontal="center" vertical="center" wrapText="1"/>
    </xf>
    <xf numFmtId="3" fontId="155" fillId="7" borderId="18" xfId="36" applyNumberFormat="1" applyFont="1" applyFill="1" applyBorder="1" applyAlignment="1">
      <alignment horizontal="center" vertical="center" wrapText="1"/>
    </xf>
    <xf numFmtId="3" fontId="155" fillId="7" borderId="19" xfId="36" applyNumberFormat="1" applyFont="1" applyFill="1" applyBorder="1" applyAlignment="1">
      <alignment horizontal="center" vertical="center" wrapText="1"/>
    </xf>
    <xf numFmtId="0" fontId="149" fillId="8" borderId="13" xfId="35" applyFont="1" applyFill="1" applyBorder="1" applyAlignment="1">
      <alignment horizontal="center" vertical="center" wrapText="1"/>
    </xf>
    <xf numFmtId="0" fontId="148" fillId="8" borderId="13" xfId="35" applyFont="1" applyFill="1" applyBorder="1" applyAlignment="1">
      <alignment horizontal="center" vertical="center" wrapText="1"/>
    </xf>
    <xf numFmtId="3" fontId="32" fillId="8" borderId="13" xfId="36" applyNumberFormat="1" applyFont="1" applyFill="1" applyBorder="1" applyAlignment="1">
      <alignment horizontal="right" vertical="center" wrapText="1"/>
    </xf>
    <xf numFmtId="3" fontId="32" fillId="8" borderId="20" xfId="36" applyNumberFormat="1" applyFont="1" applyFill="1" applyBorder="1" applyAlignment="1">
      <alignment horizontal="right" vertical="center" wrapText="1"/>
    </xf>
    <xf numFmtId="3" fontId="32" fillId="8" borderId="18" xfId="36" applyNumberFormat="1" applyFont="1" applyFill="1" applyBorder="1" applyAlignment="1">
      <alignment horizontal="left" vertical="center" wrapText="1"/>
    </xf>
    <xf numFmtId="3" fontId="32" fillId="8" borderId="19" xfId="36" applyNumberFormat="1" applyFont="1" applyFill="1" applyBorder="1" applyAlignment="1">
      <alignment horizontal="left" vertical="center" wrapText="1"/>
    </xf>
    <xf numFmtId="3" fontId="166" fillId="8" borderId="13" xfId="36" applyNumberFormat="1" applyFont="1" applyFill="1" applyBorder="1" applyAlignment="1">
      <alignment horizontal="right" vertical="center" wrapText="1" readingOrder="1"/>
    </xf>
    <xf numFmtId="3" fontId="155" fillId="7" borderId="14" xfId="36" applyNumberFormat="1" applyFont="1" applyFill="1" applyBorder="1" applyAlignment="1">
      <alignment horizontal="center" vertical="center" wrapText="1"/>
    </xf>
    <xf numFmtId="3" fontId="155" fillId="7" borderId="9" xfId="36" applyNumberFormat="1" applyFont="1" applyFill="1" applyBorder="1" applyAlignment="1">
      <alignment horizontal="center" vertical="center" wrapText="1"/>
    </xf>
    <xf numFmtId="3" fontId="155" fillId="7" borderId="10" xfId="36" applyNumberFormat="1" applyFont="1" applyFill="1" applyBorder="1" applyAlignment="1">
      <alignment horizontal="center" vertical="center" wrapText="1"/>
    </xf>
    <xf numFmtId="3" fontId="155" fillId="7" borderId="13" xfId="36" applyNumberFormat="1" applyFont="1" applyFill="1" applyBorder="1" applyAlignment="1">
      <alignment horizontal="center" vertical="center" wrapText="1"/>
    </xf>
    <xf numFmtId="3" fontId="162" fillId="7" borderId="14" xfId="36" applyNumberFormat="1" applyFont="1" applyFill="1" applyBorder="1" applyAlignment="1">
      <alignment horizontal="center" vertical="center" wrapText="1"/>
    </xf>
    <xf numFmtId="3" fontId="162" fillId="7" borderId="15" xfId="36" applyNumberFormat="1" applyFont="1" applyFill="1" applyBorder="1" applyAlignment="1">
      <alignment horizontal="center" vertical="center" wrapText="1"/>
    </xf>
    <xf numFmtId="3" fontId="162" fillId="7" borderId="16" xfId="36" applyNumberFormat="1" applyFont="1" applyFill="1" applyBorder="1" applyAlignment="1">
      <alignment horizontal="center" vertical="center" wrapText="1"/>
    </xf>
    <xf numFmtId="3" fontId="162" fillId="7" borderId="10" xfId="36" applyNumberFormat="1" applyFont="1" applyFill="1" applyBorder="1" applyAlignment="1">
      <alignment horizontal="center" vertical="center" wrapText="1"/>
    </xf>
    <xf numFmtId="3" fontId="162" fillId="7" borderId="8" xfId="36" applyNumberFormat="1" applyFont="1" applyFill="1" applyBorder="1" applyAlignment="1">
      <alignment horizontal="center" vertical="center" wrapText="1"/>
    </xf>
    <xf numFmtId="3" fontId="162" fillId="7" borderId="5" xfId="36" applyNumberFormat="1" applyFont="1" applyFill="1" applyBorder="1" applyAlignment="1">
      <alignment horizontal="center" vertical="center" wrapText="1"/>
    </xf>
    <xf numFmtId="3" fontId="157" fillId="7" borderId="13" xfId="36" applyNumberFormat="1" applyFont="1" applyFill="1" applyBorder="1" applyAlignment="1">
      <alignment horizontal="center" vertical="center" wrapText="1"/>
    </xf>
    <xf numFmtId="3" fontId="157" fillId="7" borderId="17" xfId="36" applyNumberFormat="1" applyFont="1" applyFill="1" applyBorder="1" applyAlignment="1">
      <alignment horizontal="center" vertical="center" wrapText="1"/>
    </xf>
    <xf numFmtId="3" fontId="157" fillId="7" borderId="3" xfId="36" applyNumberFormat="1" applyFont="1" applyFill="1" applyBorder="1" applyAlignment="1">
      <alignment horizontal="center" vertical="center" wrapText="1"/>
    </xf>
    <xf numFmtId="3" fontId="157" fillId="7" borderId="2" xfId="36" applyNumberFormat="1" applyFont="1" applyFill="1" applyBorder="1" applyAlignment="1">
      <alignment horizontal="center" vertical="center" wrapText="1"/>
    </xf>
    <xf numFmtId="3" fontId="165" fillId="7" borderId="14" xfId="36" applyNumberFormat="1" applyFont="1" applyFill="1" applyBorder="1" applyAlignment="1">
      <alignment horizontal="center" vertical="center" wrapText="1"/>
    </xf>
    <xf numFmtId="3" fontId="165" fillId="7" borderId="15" xfId="36" applyNumberFormat="1" applyFont="1" applyFill="1" applyBorder="1" applyAlignment="1">
      <alignment horizontal="center" vertical="center" wrapText="1"/>
    </xf>
    <xf numFmtId="3" fontId="165" fillId="7" borderId="16" xfId="36" applyNumberFormat="1" applyFont="1" applyFill="1" applyBorder="1" applyAlignment="1">
      <alignment horizontal="center" vertical="center" wrapText="1"/>
    </xf>
    <xf numFmtId="3" fontId="165" fillId="7" borderId="10" xfId="36" applyNumberFormat="1" applyFont="1" applyFill="1" applyBorder="1" applyAlignment="1">
      <alignment horizontal="center" vertical="center" wrapText="1"/>
    </xf>
    <xf numFmtId="3" fontId="165" fillId="7" borderId="8" xfId="36" applyNumberFormat="1" applyFont="1" applyFill="1" applyBorder="1" applyAlignment="1">
      <alignment horizontal="center" vertical="center" wrapText="1"/>
    </xf>
    <xf numFmtId="3" fontId="165" fillId="7" borderId="5" xfId="36" applyNumberFormat="1" applyFont="1" applyFill="1" applyBorder="1" applyAlignment="1">
      <alignment horizontal="center" vertical="center" wrapText="1"/>
    </xf>
    <xf numFmtId="0" fontId="104" fillId="0" borderId="23" xfId="47" applyFont="1" applyBorder="1" applyAlignment="1">
      <alignment horizontal="center" readingOrder="2"/>
    </xf>
    <xf numFmtId="3" fontId="160" fillId="8" borderId="13" xfId="36" applyNumberFormat="1" applyFont="1" applyFill="1" applyBorder="1" applyAlignment="1">
      <alignment horizontal="center" vertical="center" wrapText="1" readingOrder="1"/>
    </xf>
    <xf numFmtId="3" fontId="160" fillId="8" borderId="20" xfId="36" applyNumberFormat="1" applyFont="1" applyFill="1" applyBorder="1" applyAlignment="1">
      <alignment horizontal="center" vertical="center" wrapText="1" readingOrder="1"/>
    </xf>
    <xf numFmtId="3" fontId="160" fillId="8" borderId="18" xfId="36" applyNumberFormat="1" applyFont="1" applyFill="1" applyBorder="1" applyAlignment="1">
      <alignment horizontal="center" vertical="center" wrapText="1" readingOrder="1"/>
    </xf>
    <xf numFmtId="3" fontId="160" fillId="8" borderId="19" xfId="36" applyNumberFormat="1" applyFont="1" applyFill="1" applyBorder="1" applyAlignment="1">
      <alignment horizontal="center" vertical="center" wrapText="1" readingOrder="1"/>
    </xf>
    <xf numFmtId="0" fontId="131" fillId="7" borderId="20" xfId="35" applyFont="1" applyFill="1" applyBorder="1" applyAlignment="1">
      <alignment horizontal="center" vertical="center" wrapText="1"/>
    </xf>
    <xf numFmtId="0" fontId="131" fillId="7" borderId="18" xfId="35" applyFont="1" applyFill="1" applyBorder="1" applyAlignment="1">
      <alignment horizontal="center" vertical="center" wrapText="1"/>
    </xf>
    <xf numFmtId="0" fontId="149" fillId="8" borderId="14" xfId="35" applyFont="1" applyFill="1" applyBorder="1" applyAlignment="1">
      <alignment horizontal="center" vertical="center" wrapText="1"/>
    </xf>
    <xf numFmtId="0" fontId="149" fillId="8" borderId="15" xfId="35" applyFont="1" applyFill="1" applyBorder="1" applyAlignment="1">
      <alignment horizontal="center" vertical="center" wrapText="1"/>
    </xf>
    <xf numFmtId="0" fontId="12" fillId="0" borderId="0" xfId="48" applyFont="1" applyBorder="1" applyAlignment="1">
      <alignment horizontal="right" vertical="center" readingOrder="2"/>
    </xf>
    <xf numFmtId="3" fontId="155" fillId="7" borderId="15" xfId="36" applyNumberFormat="1" applyFont="1" applyFill="1" applyBorder="1" applyAlignment="1">
      <alignment horizontal="center" vertical="center" wrapText="1"/>
    </xf>
    <xf numFmtId="0" fontId="12" fillId="0" borderId="0" xfId="48" applyFont="1" applyBorder="1" applyAlignment="1">
      <alignment horizontal="right" vertical="center"/>
    </xf>
    <xf numFmtId="3" fontId="166" fillId="8" borderId="13" xfId="36" applyNumberFormat="1" applyFont="1" applyFill="1" applyBorder="1" applyAlignment="1">
      <alignment horizontal="center" vertical="center" wrapText="1" readingOrder="1"/>
    </xf>
    <xf numFmtId="0" fontId="156" fillId="7" borderId="13" xfId="35" applyFont="1" applyFill="1" applyBorder="1" applyAlignment="1">
      <alignment horizontal="center" vertical="center" wrapText="1"/>
    </xf>
    <xf numFmtId="0" fontId="158" fillId="8" borderId="13" xfId="35" applyFont="1" applyFill="1" applyBorder="1" applyAlignment="1">
      <alignment horizontal="center" vertical="center" wrapText="1"/>
    </xf>
    <xf numFmtId="3" fontId="155" fillId="7" borderId="5" xfId="36" applyNumberFormat="1" applyFont="1" applyFill="1" applyBorder="1" applyAlignment="1">
      <alignment horizontal="center" vertical="center" wrapText="1"/>
    </xf>
    <xf numFmtId="3" fontId="155" fillId="7" borderId="16" xfId="36" applyNumberFormat="1" applyFont="1" applyFill="1" applyBorder="1" applyAlignment="1">
      <alignment horizontal="center" vertical="center" wrapText="1"/>
    </xf>
    <xf numFmtId="3" fontId="155" fillId="7" borderId="0" xfId="36" applyNumberFormat="1" applyFont="1" applyFill="1" applyBorder="1" applyAlignment="1">
      <alignment horizontal="center" vertical="center" wrapText="1"/>
    </xf>
    <xf numFmtId="3" fontId="32" fillId="8" borderId="14" xfId="36" applyNumberFormat="1" applyFont="1" applyFill="1" applyBorder="1" applyAlignment="1">
      <alignment horizontal="center" vertical="center" wrapText="1"/>
    </xf>
    <xf numFmtId="3" fontId="32" fillId="8" borderId="15" xfId="36" applyNumberFormat="1" applyFont="1" applyFill="1" applyBorder="1" applyAlignment="1">
      <alignment horizontal="center" vertical="center" wrapText="1"/>
    </xf>
    <xf numFmtId="3" fontId="32" fillId="8" borderId="16" xfId="36" applyNumberFormat="1" applyFont="1" applyFill="1" applyBorder="1" applyAlignment="1">
      <alignment horizontal="center" vertical="center" wrapText="1"/>
    </xf>
    <xf numFmtId="0" fontId="112" fillId="0" borderId="24" xfId="47" applyFont="1" applyBorder="1" applyAlignment="1">
      <alignment horizontal="center" vertical="center"/>
    </xf>
    <xf numFmtId="0" fontId="112" fillId="0" borderId="23" xfId="47" applyFont="1" applyBorder="1" applyAlignment="1">
      <alignment horizontal="center" vertical="center"/>
    </xf>
    <xf numFmtId="0" fontId="4" fillId="0" borderId="24" xfId="47" applyFont="1" applyBorder="1" applyAlignment="1">
      <alignment horizontal="center"/>
    </xf>
    <xf numFmtId="0" fontId="4" fillId="0" borderId="23" xfId="47" applyFont="1" applyBorder="1" applyAlignment="1">
      <alignment horizontal="center"/>
    </xf>
    <xf numFmtId="3" fontId="130" fillId="8" borderId="20" xfId="36" applyNumberFormat="1" applyFont="1" applyFill="1" applyBorder="1" applyAlignment="1">
      <alignment horizontal="left" vertical="center" wrapText="1" readingOrder="1"/>
    </xf>
    <xf numFmtId="3" fontId="130" fillId="8" borderId="18" xfId="36" applyNumberFormat="1" applyFont="1" applyFill="1" applyBorder="1" applyAlignment="1">
      <alignment horizontal="left" vertical="center" wrapText="1" readingOrder="1"/>
    </xf>
    <xf numFmtId="3" fontId="130" fillId="8" borderId="19" xfId="36" applyNumberFormat="1" applyFont="1" applyFill="1" applyBorder="1" applyAlignment="1">
      <alignment horizontal="left" vertical="center" wrapText="1" readingOrder="1"/>
    </xf>
    <xf numFmtId="3" fontId="160" fillId="8" borderId="20" xfId="36" applyNumberFormat="1" applyFont="1" applyFill="1" applyBorder="1" applyAlignment="1">
      <alignment horizontal="right" vertical="center" wrapText="1" readingOrder="1"/>
    </xf>
    <xf numFmtId="3" fontId="160" fillId="8" borderId="18" xfId="36" applyNumberFormat="1" applyFont="1" applyFill="1" applyBorder="1" applyAlignment="1">
      <alignment horizontal="right" vertical="center" wrapText="1" readingOrder="1"/>
    </xf>
    <xf numFmtId="3" fontId="160" fillId="8" borderId="19" xfId="36" applyNumberFormat="1" applyFont="1" applyFill="1" applyBorder="1" applyAlignment="1">
      <alignment horizontal="right" vertical="center" wrapText="1" readingOrder="1"/>
    </xf>
    <xf numFmtId="3" fontId="160" fillId="8" borderId="13" xfId="36" applyNumberFormat="1" applyFont="1" applyFill="1" applyBorder="1" applyAlignment="1">
      <alignment horizontal="right" vertical="center" wrapText="1" readingOrder="1"/>
    </xf>
    <xf numFmtId="3" fontId="160" fillId="8" borderId="13" xfId="36" applyNumberFormat="1" applyFont="1" applyFill="1" applyBorder="1" applyAlignment="1">
      <alignment horizontal="left" vertical="center" wrapText="1" readingOrder="1"/>
    </xf>
    <xf numFmtId="3" fontId="162" fillId="7" borderId="20" xfId="36" applyNumberFormat="1" applyFont="1" applyFill="1" applyBorder="1" applyAlignment="1">
      <alignment horizontal="center" vertical="center" wrapText="1"/>
    </xf>
    <xf numFmtId="3" fontId="162" fillId="7" borderId="18" xfId="36" applyNumberFormat="1" applyFont="1" applyFill="1" applyBorder="1" applyAlignment="1">
      <alignment horizontal="center" vertical="center" wrapText="1"/>
    </xf>
    <xf numFmtId="0" fontId="98" fillId="2" borderId="0" xfId="49" applyFont="1" applyFill="1" applyBorder="1" applyAlignment="1">
      <alignment horizontal="right" readingOrder="2"/>
    </xf>
    <xf numFmtId="0" fontId="170" fillId="8" borderId="13" xfId="35" applyFont="1" applyFill="1" applyBorder="1" applyAlignment="1">
      <alignment horizontal="center" vertical="center" wrapText="1"/>
    </xf>
    <xf numFmtId="3" fontId="155" fillId="7" borderId="17" xfId="36" applyNumberFormat="1" applyFont="1" applyFill="1" applyBorder="1" applyAlignment="1">
      <alignment horizontal="center" vertical="center" textRotation="90" wrapText="1"/>
    </xf>
    <xf numFmtId="3" fontId="155" fillId="7" borderId="3" xfId="36" applyNumberFormat="1" applyFont="1" applyFill="1" applyBorder="1" applyAlignment="1">
      <alignment horizontal="center" vertical="center" textRotation="90" wrapText="1"/>
    </xf>
    <xf numFmtId="0" fontId="140" fillId="7" borderId="20" xfId="35" applyFont="1" applyFill="1" applyBorder="1" applyAlignment="1">
      <alignment horizontal="center" vertical="center" wrapText="1"/>
    </xf>
    <xf numFmtId="0" fontId="140" fillId="7" borderId="18" xfId="35" applyFont="1" applyFill="1" applyBorder="1" applyAlignment="1">
      <alignment horizontal="center" vertical="center" wrapText="1"/>
    </xf>
    <xf numFmtId="0" fontId="29" fillId="0" borderId="9" xfId="49" applyFont="1" applyFill="1" applyBorder="1" applyAlignment="1">
      <alignment horizontal="right" vertical="center" wrapText="1" readingOrder="2"/>
    </xf>
    <xf numFmtId="0" fontId="29" fillId="0" borderId="0" xfId="49" applyFont="1" applyFill="1" applyBorder="1" applyAlignment="1">
      <alignment horizontal="right" vertical="center" wrapText="1" readingOrder="2"/>
    </xf>
    <xf numFmtId="0" fontId="104" fillId="0" borderId="23" xfId="47" applyFont="1" applyBorder="1" applyAlignment="1">
      <alignment horizontal="center" vertical="center" readingOrder="2"/>
    </xf>
    <xf numFmtId="0" fontId="142" fillId="7" borderId="13" xfId="35" applyFont="1" applyFill="1" applyBorder="1" applyAlignment="1">
      <alignment horizontal="center" vertical="center" wrapText="1"/>
    </xf>
    <xf numFmtId="0" fontId="143" fillId="8" borderId="13" xfId="35" applyFont="1" applyFill="1" applyBorder="1" applyAlignment="1">
      <alignment horizontal="center" vertical="center" wrapText="1"/>
    </xf>
    <xf numFmtId="3" fontId="155" fillId="7" borderId="13" xfId="36" applyNumberFormat="1" applyFont="1" applyFill="1" applyBorder="1" applyAlignment="1">
      <alignment horizontal="center" vertical="center" textRotation="90" wrapText="1"/>
    </xf>
    <xf numFmtId="3" fontId="126" fillId="7" borderId="13" xfId="36" applyNumberFormat="1" applyFont="1" applyFill="1" applyBorder="1" applyAlignment="1">
      <alignment horizontal="center" vertical="center" wrapText="1"/>
    </xf>
    <xf numFmtId="0" fontId="131" fillId="7" borderId="19" xfId="35" applyFont="1" applyFill="1" applyBorder="1" applyAlignment="1">
      <alignment horizontal="center" vertical="center" wrapText="1"/>
    </xf>
    <xf numFmtId="0" fontId="149" fillId="8" borderId="16" xfId="35" applyFont="1" applyFill="1" applyBorder="1" applyAlignment="1">
      <alignment horizontal="center" vertical="center" wrapText="1"/>
    </xf>
    <xf numFmtId="3" fontId="130" fillId="8" borderId="10" xfId="36" applyNumberFormat="1" applyFont="1" applyFill="1" applyBorder="1" applyAlignment="1">
      <alignment horizontal="center" vertical="center" wrapText="1" readingOrder="1"/>
    </xf>
    <xf numFmtId="3" fontId="130" fillId="8" borderId="8" xfId="36" applyNumberFormat="1" applyFont="1" applyFill="1" applyBorder="1" applyAlignment="1">
      <alignment horizontal="center" vertical="center" wrapText="1" readingOrder="1"/>
    </xf>
    <xf numFmtId="3" fontId="130" fillId="8" borderId="5" xfId="36" applyNumberFormat="1" applyFont="1" applyFill="1" applyBorder="1" applyAlignment="1">
      <alignment horizontal="center" vertical="center" wrapText="1" readingOrder="1"/>
    </xf>
    <xf numFmtId="3" fontId="126" fillId="7" borderId="3" xfId="36" applyNumberFormat="1" applyFont="1" applyFill="1" applyBorder="1" applyAlignment="1">
      <alignment horizontal="center" vertical="center" wrapText="1"/>
    </xf>
    <xf numFmtId="3" fontId="126" fillId="7" borderId="2" xfId="36" applyNumberFormat="1" applyFont="1" applyFill="1" applyBorder="1" applyAlignment="1">
      <alignment horizontal="center" vertical="center" wrapText="1"/>
    </xf>
    <xf numFmtId="3" fontId="126" fillId="7" borderId="17" xfId="36" applyNumberFormat="1" applyFont="1" applyFill="1" applyBorder="1" applyAlignment="1">
      <alignment horizontal="center" vertical="center" wrapText="1"/>
    </xf>
    <xf numFmtId="3" fontId="20" fillId="8" borderId="13" xfId="36" applyNumberFormat="1" applyFont="1" applyFill="1" applyBorder="1" applyAlignment="1">
      <alignment horizontal="center" vertical="center" wrapText="1"/>
    </xf>
    <xf numFmtId="3" fontId="20" fillId="8" borderId="20" xfId="36" applyNumberFormat="1" applyFont="1" applyFill="1" applyBorder="1" applyAlignment="1">
      <alignment horizontal="center" vertical="center" wrapText="1"/>
    </xf>
    <xf numFmtId="3" fontId="20" fillId="8" borderId="18" xfId="36" applyNumberFormat="1" applyFont="1" applyFill="1" applyBorder="1" applyAlignment="1">
      <alignment horizontal="center" vertical="center" wrapText="1"/>
    </xf>
    <xf numFmtId="3" fontId="20" fillId="8" borderId="19" xfId="36" applyNumberFormat="1" applyFont="1" applyFill="1" applyBorder="1" applyAlignment="1">
      <alignment horizontal="center" vertical="center" wrapText="1"/>
    </xf>
    <xf numFmtId="3" fontId="150" fillId="8" borderId="20" xfId="36" applyNumberFormat="1" applyFont="1" applyFill="1" applyBorder="1" applyAlignment="1">
      <alignment horizontal="center" vertical="center" wrapText="1"/>
    </xf>
    <xf numFmtId="3" fontId="150" fillId="8" borderId="19" xfId="36" applyNumberFormat="1" applyFont="1" applyFill="1" applyBorder="1" applyAlignment="1">
      <alignment horizontal="center" vertical="center" wrapText="1"/>
    </xf>
    <xf numFmtId="0" fontId="141" fillId="8" borderId="13" xfId="35" applyFont="1" applyFill="1" applyBorder="1" applyAlignment="1">
      <alignment horizontal="center" vertical="center" wrapText="1"/>
    </xf>
    <xf numFmtId="0" fontId="171" fillId="7" borderId="27" xfId="0" applyFont="1" applyFill="1" applyBorder="1" applyAlignment="1">
      <alignment horizontal="center" vertical="center" wrapText="1" readingOrder="2"/>
    </xf>
    <xf numFmtId="0" fontId="171" fillId="7" borderId="0" xfId="0" applyFont="1" applyFill="1" applyBorder="1" applyAlignment="1">
      <alignment horizontal="center" vertical="center" wrapText="1" readingOrder="2"/>
    </xf>
    <xf numFmtId="0" fontId="171" fillId="7" borderId="28" xfId="0" applyFont="1" applyFill="1" applyBorder="1" applyAlignment="1">
      <alignment horizontal="center" vertical="center" wrapText="1" readingOrder="2"/>
    </xf>
    <xf numFmtId="0" fontId="173" fillId="8" borderId="27" xfId="0" applyFont="1" applyFill="1" applyBorder="1" applyAlignment="1">
      <alignment horizontal="center" vertical="center" wrapText="1" readingOrder="1"/>
    </xf>
    <xf numFmtId="0" fontId="173" fillId="8" borderId="0" xfId="0" applyFont="1" applyFill="1" applyBorder="1" applyAlignment="1">
      <alignment horizontal="center" vertical="center" wrapText="1" readingOrder="1"/>
    </xf>
    <xf numFmtId="0" fontId="173" fillId="8" borderId="28" xfId="0" applyFont="1" applyFill="1" applyBorder="1" applyAlignment="1">
      <alignment horizontal="center" vertical="center" wrapText="1" readingOrder="1"/>
    </xf>
    <xf numFmtId="0" fontId="171" fillId="7" borderId="27" xfId="0" applyFont="1" applyFill="1" applyBorder="1" applyAlignment="1">
      <alignment horizontal="center" vertical="center" wrapText="1" readingOrder="1"/>
    </xf>
    <xf numFmtId="0" fontId="171" fillId="7" borderId="0" xfId="0" applyFont="1" applyFill="1" applyBorder="1" applyAlignment="1">
      <alignment horizontal="center" vertical="center" wrapText="1" readingOrder="1"/>
    </xf>
    <xf numFmtId="0" fontId="171" fillId="7" borderId="28" xfId="0" applyFont="1" applyFill="1" applyBorder="1" applyAlignment="1">
      <alignment horizontal="center" vertical="center" wrapText="1" readingOrder="1"/>
    </xf>
    <xf numFmtId="0" fontId="174" fillId="8" borderId="27" xfId="0" applyFont="1" applyFill="1" applyBorder="1" applyAlignment="1">
      <alignment horizontal="center" vertical="center" wrapText="1" readingOrder="1"/>
    </xf>
    <xf numFmtId="0" fontId="174" fillId="8" borderId="0" xfId="0" applyFont="1" applyFill="1" applyBorder="1" applyAlignment="1">
      <alignment horizontal="center" vertical="center" wrapText="1" readingOrder="1"/>
    </xf>
    <xf numFmtId="0" fontId="174" fillId="8" borderId="28" xfId="0" applyFont="1" applyFill="1" applyBorder="1" applyAlignment="1">
      <alignment horizontal="center" vertical="center" wrapText="1" readingOrder="1"/>
    </xf>
    <xf numFmtId="0" fontId="172" fillId="7" borderId="27" xfId="0" applyFont="1" applyFill="1" applyBorder="1" applyAlignment="1">
      <alignment horizontal="center" vertical="center" wrapText="1" readingOrder="1"/>
    </xf>
    <xf numFmtId="0" fontId="172" fillId="7" borderId="0" xfId="0" applyFont="1" applyFill="1" applyBorder="1" applyAlignment="1">
      <alignment horizontal="center" vertical="center" wrapText="1" readingOrder="1"/>
    </xf>
    <xf numFmtId="0" fontId="172" fillId="7" borderId="28" xfId="0" applyFont="1" applyFill="1" applyBorder="1" applyAlignment="1">
      <alignment horizontal="center" vertical="center" wrapText="1" readingOrder="1"/>
    </xf>
    <xf numFmtId="0" fontId="175" fillId="7" borderId="27" xfId="0" applyFont="1" applyFill="1" applyBorder="1" applyAlignment="1">
      <alignment horizontal="center" vertical="center" wrapText="1" readingOrder="2"/>
    </xf>
    <xf numFmtId="0" fontId="172" fillId="7" borderId="0" xfId="0" applyFont="1" applyFill="1" applyBorder="1" applyAlignment="1">
      <alignment horizontal="center" vertical="center" wrapText="1" readingOrder="2"/>
    </xf>
    <xf numFmtId="0" fontId="172" fillId="7" borderId="28" xfId="0" applyFont="1" applyFill="1" applyBorder="1" applyAlignment="1">
      <alignment horizontal="center" vertical="center" wrapText="1" readingOrder="2"/>
    </xf>
    <xf numFmtId="0" fontId="181" fillId="0" borderId="0" xfId="66"/>
  </cellXfs>
  <cellStyles count="67">
    <cellStyle name="Comma" xfId="61" builtinId="3"/>
    <cellStyle name="Comma [0] 2" xfId="37"/>
    <cellStyle name="Comma 2" xfId="50"/>
    <cellStyle name="Comma 3" xfId="59"/>
    <cellStyle name="Currency 2" xfId="30"/>
    <cellStyle name="Good 2" xfId="58"/>
    <cellStyle name="Hyperlink" xfId="66" builtinId="8"/>
    <cellStyle name="MS_Arabic" xfId="2"/>
    <cellStyle name="Normal" xfId="0" builtinId="0"/>
    <cellStyle name="Normal 10" xfId="3"/>
    <cellStyle name="Normal 10 2" xfId="32"/>
    <cellStyle name="Normal 11" xfId="35"/>
    <cellStyle name="Normal 12" xfId="47"/>
    <cellStyle name="Normal 13" xfId="57"/>
    <cellStyle name="Normal 2" xfId="1"/>
    <cellStyle name="Normal 2 2" xfId="4"/>
    <cellStyle name="Normal 2 2 2" xfId="5"/>
    <cellStyle name="Normal 2 2 3" xfId="6"/>
    <cellStyle name="Normal 2 2 4" xfId="38"/>
    <cellStyle name="Normal 2 2 5" xfId="41"/>
    <cellStyle name="Normal 2 3" xfId="7"/>
    <cellStyle name="Normal 2 3 2" xfId="8"/>
    <cellStyle name="Normal 2 3 3" xfId="9"/>
    <cellStyle name="Normal 2 3 4" xfId="39"/>
    <cellStyle name="Normal 2 4" xfId="10"/>
    <cellStyle name="Normal 2 4 2" xfId="11"/>
    <cellStyle name="Normal 2 4 3" xfId="12"/>
    <cellStyle name="Normal 2 5" xfId="13"/>
    <cellStyle name="Normal 2 5 2" xfId="14"/>
    <cellStyle name="Normal 2 6" xfId="49"/>
    <cellStyle name="Normal 3" xfId="31"/>
    <cellStyle name="Normal 3 2" xfId="15"/>
    <cellStyle name="Normal 3 2 2" xfId="16"/>
    <cellStyle name="Normal 3 2 3" xfId="42"/>
    <cellStyle name="Normal 3 3" xfId="17"/>
    <cellStyle name="Normal 3 3 2" xfId="18"/>
    <cellStyle name="Normal 3 4" xfId="36"/>
    <cellStyle name="Normal 3 5" xfId="44"/>
    <cellStyle name="Normal 3 6" xfId="48"/>
    <cellStyle name="Normal 4" xfId="19"/>
    <cellStyle name="Normal 4 2" xfId="20"/>
    <cellStyle name="Normal 4 3" xfId="21"/>
    <cellStyle name="Normal 4 4" xfId="45"/>
    <cellStyle name="Normal 5" xfId="29"/>
    <cellStyle name="Normal 5 2" xfId="22"/>
    <cellStyle name="Normal 5 2 2" xfId="51"/>
    <cellStyle name="Normal 5 3" xfId="52"/>
    <cellStyle name="Normal 6" xfId="23"/>
    <cellStyle name="Normal 6 2" xfId="24"/>
    <cellStyle name="Normal 6 3" xfId="34"/>
    <cellStyle name="Normal 7" xfId="25"/>
    <cellStyle name="Normal 7 2" xfId="43"/>
    <cellStyle name="Normal 7 2 2" xfId="65"/>
    <cellStyle name="Normal 7 3" xfId="46"/>
    <cellStyle name="Normal 8" xfId="26"/>
    <cellStyle name="Normal 8 2" xfId="28"/>
    <cellStyle name="Normal 8 2 2" xfId="33"/>
    <cellStyle name="Normal 9" xfId="27"/>
    <cellStyle name="Normal 9 2" xfId="40"/>
    <cellStyle name="Percent" xfId="56" builtinId="5"/>
    <cellStyle name="Percent 2" xfId="53"/>
    <cellStyle name="Percent 2 2" xfId="54"/>
    <cellStyle name="Percent 3" xfId="55"/>
    <cellStyle name="Percent 4" xfId="60"/>
    <cellStyle name="عادي 2" xfId="62"/>
    <cellStyle name="عادي 3" xfId="63"/>
    <cellStyle name="عادي 4" xfId="64"/>
  </cellStyles>
  <dxfs count="0"/>
  <tableStyles count="0" defaultTableStyle="TableStyleMedium9" defaultPivotStyle="PivotStyleLight16"/>
  <colors>
    <mruColors>
      <color rgb="FF008657"/>
      <color rgb="FFE2EFDA"/>
      <color rgb="FFD5D2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theme" Target="theme/theme1.xml"/><Relationship Id="rId79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11434</xdr:colOff>
      <xdr:row>18</xdr:row>
      <xdr:rowOff>479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4249816" y="0"/>
          <a:ext cx="6096851" cy="34294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19</xdr:col>
      <xdr:colOff>581025</xdr:colOff>
      <xdr:row>37</xdr:row>
      <xdr:rowOff>8690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3F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22975" y="590550"/>
          <a:ext cx="12163424" cy="66761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28575</xdr:rowOff>
    </xdr:from>
    <xdr:to>
      <xdr:col>19</xdr:col>
      <xdr:colOff>571500</xdr:colOff>
      <xdr:row>33</xdr:row>
      <xdr:rowOff>132592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32500" y="619125"/>
          <a:ext cx="12153900" cy="60095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19</xdr:col>
      <xdr:colOff>571500</xdr:colOff>
      <xdr:row>35</xdr:row>
      <xdr:rowOff>142071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32500" y="590550"/>
          <a:ext cx="12153899" cy="642857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561975</xdr:colOff>
      <xdr:row>34</xdr:row>
      <xdr:rowOff>142095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42025" y="590550"/>
          <a:ext cx="12144375" cy="623809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20</xdr:col>
      <xdr:colOff>0</xdr:colOff>
      <xdr:row>34</xdr:row>
      <xdr:rowOff>142095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494400" y="590550"/>
          <a:ext cx="12191999" cy="62380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19</xdr:col>
      <xdr:colOff>571500</xdr:colOff>
      <xdr:row>34</xdr:row>
      <xdr:rowOff>8762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32500" y="590550"/>
          <a:ext cx="12153900" cy="610476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2</xdr:row>
      <xdr:rowOff>9525</xdr:rowOff>
    </xdr:from>
    <xdr:to>
      <xdr:col>19</xdr:col>
      <xdr:colOff>581024</xdr:colOff>
      <xdr:row>32</xdr:row>
      <xdr:rowOff>170715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22976" y="600075"/>
          <a:ext cx="12115799" cy="58761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2</xdr:row>
      <xdr:rowOff>0</xdr:rowOff>
    </xdr:from>
    <xdr:to>
      <xdr:col>19</xdr:col>
      <xdr:colOff>590550</xdr:colOff>
      <xdr:row>32</xdr:row>
      <xdr:rowOff>161190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75513450" y="590550"/>
          <a:ext cx="12172949" cy="58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../../AppData/Local/Microsoft/Windows/INetCache/Content.Outlook/GJJVGQPO/&#1575;&#1604;&#1576;&#1575;&#1576;%20&#1575;&#1604;&#1585;&#1575;&#1576;&#1593;%20&#1575;&#1604;&#1571;&#1606;&#1588;&#1591;&#1577;%20&#1575;&#1604;&#1589;&#1581;&#1610;&#1577;%20%20&#1578;&#1605;%20&#1575;&#1604;&#1578;&#1593;&#1583;&#1610;&#1604;2020%20(00000002).xlsx" TargetMode="External"/><Relationship Id="rId2" Type="http://schemas.openxmlformats.org/officeDocument/2006/relationships/hyperlink" Target="../../AppData/Local/Microsoft/Windows/INetCache/Content.Outlook/GJJVGQPO/&#1575;&#1604;&#1576;&#1575;&#1576;%20&#1575;&#1604;&#1585;&#1575;&#1576;&#1593;%20&#1575;&#1604;&#1571;&#1606;&#1588;&#1591;&#1577;%20&#1575;&#1604;&#1589;&#1581;&#1610;&#1577;%20%20&#1578;&#1605;%20&#1575;&#1604;&#1578;&#1593;&#1583;&#1610;&#1604;2020%20(00000002).xlsx" TargetMode="External"/><Relationship Id="rId1" Type="http://schemas.openxmlformats.org/officeDocument/2006/relationships/hyperlink" Target="../../AppData/Local/Microsoft/Windows/INetCache/Content.Outlook/GJJVGQPO/&#1575;&#1604;&#1576;&#1575;&#1576;%20&#1575;&#1604;&#1585;&#1575;&#1576;&#1593;%20&#1575;&#1604;&#1571;&#1606;&#1588;&#1591;&#1577;%20&#1575;&#1604;&#1589;&#1581;&#1610;&#1577;%20%20&#1578;&#1605;%20&#1575;&#1604;&#1578;&#1593;&#1583;&#1610;&#1604;2020%20(00000002).xlsx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externalLinkPath" Target="/Users/ismail-aa/AppData/Roaming/Microsoft/Excel/4-11&#1605;&#1585;&#1575;&#1580;&#1593;&#1608;&#1606;%20&#1582;&#1575;&#1589;.xls" TargetMode="External"/><Relationship Id="rId1" Type="http://schemas.openxmlformats.org/officeDocument/2006/relationships/externalLinkPath" Target="/Users/ismail-aa/AppData/Roaming/Microsoft/Excel/4-11&#1605;&#1585;&#1575;&#1580;&#1593;&#1608;&#1606;%20&#1582;&#1575;&#1589;.xls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externalLinkPath" Target="/Users/ismail-aa/AppData/Roaming/Microsoft/Excel/4-16&#1606;&#1601;&#1587;&#1610;&#1577;.xls" TargetMode="External"/><Relationship Id="rId13" Type="http://schemas.openxmlformats.org/officeDocument/2006/relationships/externalLinkPath" Target="/Users/ismail-aa/AppData/Roaming/Microsoft/Excel/4-16&#1606;&#1601;&#1587;&#1610;&#1577;.xls" TargetMode="External"/><Relationship Id="rId18" Type="http://schemas.openxmlformats.org/officeDocument/2006/relationships/externalLinkPath" Target="/Users/ismail-aa/AppData/Roaming/Microsoft/Excel/4-16&#1606;&#1601;&#1587;&#1610;&#1577;.xls" TargetMode="External"/><Relationship Id="rId3" Type="http://schemas.openxmlformats.org/officeDocument/2006/relationships/externalLinkPath" Target="/Users/ismail-aa/AppData/Roaming/Microsoft/Excel/4-16&#1606;&#1601;&#1587;&#1610;&#1577;.xls" TargetMode="External"/><Relationship Id="rId7" Type="http://schemas.openxmlformats.org/officeDocument/2006/relationships/externalLinkPath" Target="/Users/ismail-aa/AppData/Roaming/Microsoft/Excel/4-16&#1606;&#1601;&#1587;&#1610;&#1577;.xls" TargetMode="External"/><Relationship Id="rId12" Type="http://schemas.openxmlformats.org/officeDocument/2006/relationships/externalLinkPath" Target="/Users/ismail-aa/AppData/Roaming/Microsoft/Excel/4-16&#1606;&#1601;&#1587;&#1610;&#1577;.xls" TargetMode="External"/><Relationship Id="rId17" Type="http://schemas.openxmlformats.org/officeDocument/2006/relationships/externalLinkPath" Target="/Users/ismail-aa/AppData/Roaming/Microsoft/Excel/4-16&#1606;&#1601;&#1587;&#1610;&#1577;.xls" TargetMode="External"/><Relationship Id="rId2" Type="http://schemas.openxmlformats.org/officeDocument/2006/relationships/externalLinkPath" Target="/Users/ismail-aa/AppData/Roaming/Microsoft/Excel/4-16&#1606;&#1601;&#1587;&#1610;&#1577;.xls" TargetMode="External"/><Relationship Id="rId16" Type="http://schemas.openxmlformats.org/officeDocument/2006/relationships/externalLinkPath" Target="/Users/ismail-aa/AppData/Roaming/Microsoft/Excel/4-16&#1606;&#1601;&#1587;&#1610;&#1577;.xls" TargetMode="External"/><Relationship Id="rId20" Type="http://schemas.openxmlformats.org/officeDocument/2006/relationships/printerSettings" Target="../printerSettings/printerSettings16.bin"/><Relationship Id="rId1" Type="http://schemas.openxmlformats.org/officeDocument/2006/relationships/externalLinkPath" Target="/Users/ismail-aa/AppData/Roaming/Microsoft/Excel/4-16&#1606;&#1601;&#1587;&#1610;&#1577;.xls" TargetMode="External"/><Relationship Id="rId6" Type="http://schemas.openxmlformats.org/officeDocument/2006/relationships/externalLinkPath" Target="/Users/ismail-aa/AppData/Roaming/Microsoft/Excel/4-16&#1606;&#1601;&#1587;&#1610;&#1577;.xls" TargetMode="External"/><Relationship Id="rId11" Type="http://schemas.openxmlformats.org/officeDocument/2006/relationships/externalLinkPath" Target="/Users/ismail-aa/AppData/Roaming/Microsoft/Excel/4-16&#1606;&#1601;&#1587;&#1610;&#1577;.xls" TargetMode="External"/><Relationship Id="rId5" Type="http://schemas.openxmlformats.org/officeDocument/2006/relationships/externalLinkPath" Target="/Users/ismail-aa/AppData/Roaming/Microsoft/Excel/4-16&#1606;&#1601;&#1587;&#1610;&#1577;.xls" TargetMode="External"/><Relationship Id="rId15" Type="http://schemas.openxmlformats.org/officeDocument/2006/relationships/externalLinkPath" Target="/Users/ismail-aa/AppData/Roaming/Microsoft/Excel/4-16&#1606;&#1601;&#1587;&#1610;&#1577;.xls" TargetMode="External"/><Relationship Id="rId10" Type="http://schemas.openxmlformats.org/officeDocument/2006/relationships/externalLinkPath" Target="/Users/ismail-aa/AppData/Roaming/Microsoft/Excel/4-16&#1606;&#1601;&#1587;&#1610;&#1577;.xls" TargetMode="External"/><Relationship Id="rId19" Type="http://schemas.openxmlformats.org/officeDocument/2006/relationships/externalLinkPath" Target="/Users/ismail-aa/AppData/Roaming/Microsoft/Excel/4-16&#1606;&#1601;&#1587;&#1610;&#1577;.xls" TargetMode="External"/><Relationship Id="rId4" Type="http://schemas.openxmlformats.org/officeDocument/2006/relationships/externalLinkPath" Target="/Users/ismail-aa/AppData/Roaming/Microsoft/Excel/4-16&#1606;&#1601;&#1587;&#1610;&#1577;.xls" TargetMode="External"/><Relationship Id="rId9" Type="http://schemas.openxmlformats.org/officeDocument/2006/relationships/externalLinkPath" Target="/Users/ismail-aa/AppData/Roaming/Microsoft/Excel/4-16&#1606;&#1601;&#1587;&#1610;&#1577;.xls" TargetMode="External"/><Relationship Id="rId14" Type="http://schemas.openxmlformats.org/officeDocument/2006/relationships/externalLinkPath" Target="/Users/ismail-aa/AppData/Roaming/Microsoft/Excel/4-16&#1606;&#1601;&#1587;&#1610;&#1577;.xls" TargetMode="Externa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5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128"/>
  <sheetViews>
    <sheetView rightToLeft="1" topLeftCell="A61" zoomScaleNormal="100" workbookViewId="0">
      <selection activeCell="B75" sqref="B75"/>
    </sheetView>
  </sheetViews>
  <sheetFormatPr defaultColWidth="9" defaultRowHeight="15"/>
  <cols>
    <col min="1" max="1" width="15.7109375" style="674" customWidth="1"/>
    <col min="2" max="2" width="76.7109375" style="675" customWidth="1"/>
    <col min="3" max="3" width="15.7109375" style="676" customWidth="1"/>
    <col min="4" max="16384" width="9" style="666"/>
  </cols>
  <sheetData>
    <row r="1" spans="1:13" ht="48" customHeight="1">
      <c r="A1" s="665" t="s">
        <v>1124</v>
      </c>
      <c r="B1" s="665" t="s">
        <v>1125</v>
      </c>
      <c r="C1" s="665" t="s">
        <v>1126</v>
      </c>
    </row>
    <row r="2" spans="1:13" ht="33" customHeight="1">
      <c r="A2" s="667" t="s">
        <v>1127</v>
      </c>
      <c r="B2" s="667" t="s">
        <v>1128</v>
      </c>
      <c r="C2" s="667" t="s">
        <v>1129</v>
      </c>
    </row>
    <row r="3" spans="1:13" ht="33" customHeight="1">
      <c r="A3" s="698" t="s">
        <v>1130</v>
      </c>
      <c r="B3" s="677" t="s">
        <v>1018</v>
      </c>
      <c r="C3" s="699"/>
      <c r="D3" s="668"/>
      <c r="E3" s="668"/>
      <c r="F3" s="668"/>
      <c r="G3" s="668"/>
      <c r="H3" s="668"/>
      <c r="I3" s="668"/>
      <c r="J3" s="668"/>
      <c r="K3" s="668"/>
      <c r="L3" s="668"/>
      <c r="M3" s="668"/>
    </row>
    <row r="4" spans="1:13" ht="33" customHeight="1">
      <c r="A4" s="698"/>
      <c r="B4" s="678" t="s">
        <v>1019</v>
      </c>
      <c r="C4" s="699"/>
      <c r="D4" s="669"/>
      <c r="E4" s="669"/>
      <c r="F4" s="669"/>
      <c r="G4" s="669"/>
      <c r="H4" s="669"/>
      <c r="I4" s="669"/>
      <c r="J4" s="669"/>
      <c r="K4" s="669"/>
      <c r="L4" s="669"/>
      <c r="M4" s="669"/>
    </row>
    <row r="5" spans="1:13" ht="33" customHeight="1">
      <c r="A5" s="698" t="s">
        <v>1131</v>
      </c>
      <c r="B5" s="677" t="s">
        <v>1027</v>
      </c>
      <c r="C5" s="699"/>
    </row>
    <row r="6" spans="1:13" ht="33" customHeight="1">
      <c r="A6" s="698"/>
      <c r="B6" s="678" t="s">
        <v>994</v>
      </c>
      <c r="C6" s="699"/>
    </row>
    <row r="7" spans="1:13" ht="33" customHeight="1">
      <c r="A7" s="698" t="s">
        <v>1132</v>
      </c>
      <c r="B7" s="677" t="s">
        <v>1028</v>
      </c>
      <c r="C7" s="699"/>
    </row>
    <row r="8" spans="1:13" ht="33" customHeight="1">
      <c r="A8" s="698"/>
      <c r="B8" s="678" t="s">
        <v>995</v>
      </c>
      <c r="C8" s="699"/>
    </row>
    <row r="9" spans="1:13" ht="33" customHeight="1">
      <c r="A9" s="698" t="s">
        <v>1133</v>
      </c>
      <c r="B9" s="677" t="s">
        <v>973</v>
      </c>
      <c r="C9" s="699"/>
    </row>
    <row r="10" spans="1:13" ht="33" customHeight="1">
      <c r="A10" s="698"/>
      <c r="B10" s="678" t="s">
        <v>996</v>
      </c>
      <c r="C10" s="699"/>
    </row>
    <row r="11" spans="1:13" ht="33" customHeight="1">
      <c r="A11" s="698" t="s">
        <v>1134</v>
      </c>
      <c r="B11" s="677" t="s">
        <v>974</v>
      </c>
      <c r="C11" s="699"/>
    </row>
    <row r="12" spans="1:13" ht="33" customHeight="1">
      <c r="A12" s="698"/>
      <c r="B12" s="678" t="s">
        <v>997</v>
      </c>
      <c r="C12" s="699"/>
    </row>
    <row r="13" spans="1:13" ht="33" customHeight="1">
      <c r="A13" s="698" t="s">
        <v>1135</v>
      </c>
      <c r="B13" s="677" t="s">
        <v>975</v>
      </c>
      <c r="C13" s="699"/>
    </row>
    <row r="14" spans="1:13" ht="33" customHeight="1">
      <c r="A14" s="698"/>
      <c r="B14" s="678" t="s">
        <v>999</v>
      </c>
      <c r="C14" s="699"/>
    </row>
    <row r="15" spans="1:13" ht="33" customHeight="1">
      <c r="A15" s="698" t="s">
        <v>1136</v>
      </c>
      <c r="B15" s="677" t="s">
        <v>1037</v>
      </c>
      <c r="C15" s="699"/>
    </row>
    <row r="16" spans="1:13" ht="33" customHeight="1">
      <c r="A16" s="698"/>
      <c r="B16" s="678" t="s">
        <v>1031</v>
      </c>
      <c r="C16" s="699"/>
    </row>
    <row r="17" spans="1:6" ht="33" customHeight="1">
      <c r="A17" s="698" t="s">
        <v>1137</v>
      </c>
      <c r="B17" s="677" t="s">
        <v>1036</v>
      </c>
      <c r="C17" s="699"/>
    </row>
    <row r="18" spans="1:6" ht="33" customHeight="1">
      <c r="A18" s="698"/>
      <c r="B18" s="678" t="s">
        <v>1032</v>
      </c>
      <c r="C18" s="699"/>
    </row>
    <row r="19" spans="1:6" ht="33" customHeight="1">
      <c r="A19" s="698" t="s">
        <v>1138</v>
      </c>
      <c r="B19" s="677" t="s">
        <v>1035</v>
      </c>
      <c r="C19" s="699"/>
    </row>
    <row r="20" spans="1:6" ht="33" customHeight="1">
      <c r="A20" s="698"/>
      <c r="B20" s="678" t="s">
        <v>1033</v>
      </c>
      <c r="C20" s="699"/>
    </row>
    <row r="21" spans="1:6" ht="33" customHeight="1">
      <c r="A21" s="698" t="s">
        <v>1139</v>
      </c>
      <c r="B21" s="677" t="s">
        <v>903</v>
      </c>
      <c r="C21" s="699"/>
    </row>
    <row r="22" spans="1:6" ht="33" customHeight="1">
      <c r="A22" s="698"/>
      <c r="B22" s="678" t="s">
        <v>902</v>
      </c>
      <c r="C22" s="699"/>
    </row>
    <row r="23" spans="1:6" ht="33" customHeight="1">
      <c r="A23" s="698" t="s">
        <v>1140</v>
      </c>
      <c r="B23" s="677" t="s">
        <v>1198</v>
      </c>
      <c r="C23" s="699"/>
    </row>
    <row r="24" spans="1:6" ht="33" customHeight="1">
      <c r="A24" s="698"/>
      <c r="B24" s="678" t="s">
        <v>1199</v>
      </c>
      <c r="C24" s="699"/>
    </row>
    <row r="25" spans="1:6" ht="33" customHeight="1">
      <c r="A25" s="698" t="s">
        <v>1141</v>
      </c>
      <c r="B25" s="677" t="s">
        <v>702</v>
      </c>
      <c r="C25" s="699"/>
    </row>
    <row r="26" spans="1:6" ht="33" customHeight="1">
      <c r="A26" s="698"/>
      <c r="B26" s="678" t="s">
        <v>703</v>
      </c>
      <c r="C26" s="699"/>
    </row>
    <row r="27" spans="1:6" ht="33" customHeight="1">
      <c r="A27" s="698" t="s">
        <v>1142</v>
      </c>
      <c r="B27" s="677" t="s">
        <v>976</v>
      </c>
      <c r="C27" s="699"/>
      <c r="D27" s="670"/>
      <c r="E27" s="670"/>
      <c r="F27" s="670"/>
    </row>
    <row r="28" spans="1:6" ht="33" customHeight="1">
      <c r="A28" s="698"/>
      <c r="B28" s="678" t="s">
        <v>1000</v>
      </c>
      <c r="C28" s="699"/>
      <c r="D28" s="671"/>
      <c r="E28" s="671"/>
      <c r="F28" s="671"/>
    </row>
    <row r="29" spans="1:6" ht="33" customHeight="1">
      <c r="A29" s="698" t="s">
        <v>1143</v>
      </c>
      <c r="B29" s="677" t="s">
        <v>820</v>
      </c>
      <c r="C29" s="699"/>
    </row>
    <row r="30" spans="1:6" ht="33" customHeight="1">
      <c r="A30" s="698"/>
      <c r="B30" s="678" t="s">
        <v>821</v>
      </c>
      <c r="C30" s="699"/>
    </row>
    <row r="31" spans="1:6" ht="33" customHeight="1">
      <c r="A31" s="698" t="s">
        <v>1144</v>
      </c>
      <c r="B31" s="677" t="s">
        <v>834</v>
      </c>
      <c r="C31" s="699"/>
    </row>
    <row r="32" spans="1:6" ht="33" customHeight="1">
      <c r="A32" s="698"/>
      <c r="B32" s="678" t="s">
        <v>835</v>
      </c>
      <c r="C32" s="699"/>
    </row>
    <row r="33" spans="1:14" ht="33" customHeight="1">
      <c r="A33" s="698" t="s">
        <v>1145</v>
      </c>
      <c r="B33" s="677" t="s">
        <v>977</v>
      </c>
      <c r="C33" s="699"/>
    </row>
    <row r="34" spans="1:14" ht="33" customHeight="1">
      <c r="A34" s="698"/>
      <c r="B34" s="678" t="s">
        <v>1001</v>
      </c>
      <c r="C34" s="699"/>
    </row>
    <row r="35" spans="1:14" ht="33" customHeight="1">
      <c r="A35" s="698" t="s">
        <v>1146</v>
      </c>
      <c r="B35" s="677" t="s">
        <v>978</v>
      </c>
      <c r="C35" s="699"/>
      <c r="D35" s="672"/>
      <c r="E35" s="672"/>
      <c r="F35" s="672"/>
      <c r="G35" s="672"/>
      <c r="H35" s="672"/>
      <c r="I35" s="672"/>
      <c r="J35" s="672"/>
      <c r="K35" s="672"/>
      <c r="L35" s="672"/>
      <c r="M35" s="672"/>
      <c r="N35" s="672"/>
    </row>
    <row r="36" spans="1:14" ht="33" customHeight="1">
      <c r="A36" s="698"/>
      <c r="B36" s="678" t="s">
        <v>1002</v>
      </c>
      <c r="C36" s="699"/>
      <c r="D36" s="673"/>
      <c r="E36" s="673"/>
      <c r="F36" s="673"/>
      <c r="G36" s="673"/>
      <c r="H36" s="673"/>
      <c r="I36" s="673"/>
      <c r="J36" s="673"/>
      <c r="K36" s="673"/>
      <c r="L36" s="673"/>
      <c r="M36" s="673"/>
      <c r="N36" s="673"/>
    </row>
    <row r="37" spans="1:14" ht="33" customHeight="1">
      <c r="A37" s="698" t="s">
        <v>1147</v>
      </c>
      <c r="B37" s="677" t="s">
        <v>979</v>
      </c>
      <c r="C37" s="699"/>
    </row>
    <row r="38" spans="1:14" ht="33" customHeight="1">
      <c r="A38" s="698"/>
      <c r="B38" s="678" t="s">
        <v>1003</v>
      </c>
      <c r="C38" s="699"/>
    </row>
    <row r="39" spans="1:14" ht="33" customHeight="1">
      <c r="A39" s="698" t="s">
        <v>1148</v>
      </c>
      <c r="B39" s="677" t="s">
        <v>1054</v>
      </c>
      <c r="C39" s="699"/>
    </row>
    <row r="40" spans="1:14" ht="33" customHeight="1">
      <c r="A40" s="698"/>
      <c r="B40" s="678" t="s">
        <v>1055</v>
      </c>
      <c r="C40" s="699"/>
    </row>
    <row r="41" spans="1:14" ht="33" customHeight="1">
      <c r="A41" s="698" t="s">
        <v>1250</v>
      </c>
      <c r="B41" s="677" t="s">
        <v>1057</v>
      </c>
      <c r="C41" s="699"/>
    </row>
    <row r="42" spans="1:14" ht="33" customHeight="1">
      <c r="A42" s="698"/>
      <c r="B42" s="678" t="s">
        <v>1058</v>
      </c>
      <c r="C42" s="699"/>
    </row>
    <row r="43" spans="1:14" ht="33" customHeight="1">
      <c r="A43" s="698" t="s">
        <v>1149</v>
      </c>
      <c r="B43" s="900" t="s">
        <v>980</v>
      </c>
      <c r="C43" s="699"/>
    </row>
    <row r="44" spans="1:14" ht="33" customHeight="1">
      <c r="A44" s="698"/>
      <c r="B44" s="900" t="s">
        <v>1004</v>
      </c>
      <c r="C44" s="699"/>
    </row>
    <row r="45" spans="1:14" ht="33" customHeight="1">
      <c r="A45" s="698" t="s">
        <v>1150</v>
      </c>
      <c r="B45" s="900" t="s">
        <v>981</v>
      </c>
      <c r="C45" s="699"/>
    </row>
    <row r="46" spans="1:14" ht="33" customHeight="1">
      <c r="A46" s="698"/>
      <c r="B46" s="900" t="s">
        <v>1005</v>
      </c>
      <c r="C46" s="699"/>
    </row>
    <row r="47" spans="1:14" ht="33" customHeight="1">
      <c r="A47" s="698" t="s">
        <v>1151</v>
      </c>
      <c r="B47" s="900" t="s">
        <v>761</v>
      </c>
      <c r="C47" s="699"/>
    </row>
    <row r="48" spans="1:14" ht="33" customHeight="1">
      <c r="A48" s="698"/>
      <c r="B48" s="900" t="s">
        <v>762</v>
      </c>
      <c r="C48" s="699"/>
    </row>
    <row r="49" spans="1:3" ht="33" customHeight="1">
      <c r="A49" s="698" t="s">
        <v>1152</v>
      </c>
      <c r="B49" s="677" t="s">
        <v>704</v>
      </c>
      <c r="C49" s="699"/>
    </row>
    <row r="50" spans="1:3" ht="33" customHeight="1">
      <c r="A50" s="698"/>
      <c r="B50" s="678" t="s">
        <v>705</v>
      </c>
      <c r="C50" s="699"/>
    </row>
    <row r="51" spans="1:3" ht="33" customHeight="1">
      <c r="A51" s="698" t="s">
        <v>1153</v>
      </c>
      <c r="B51" s="677" t="s">
        <v>982</v>
      </c>
      <c r="C51" s="699"/>
    </row>
    <row r="52" spans="1:3" ht="33" customHeight="1">
      <c r="A52" s="698"/>
      <c r="B52" s="678" t="s">
        <v>1006</v>
      </c>
      <c r="C52" s="699"/>
    </row>
    <row r="53" spans="1:3" ht="33" customHeight="1">
      <c r="A53" s="698" t="s">
        <v>1154</v>
      </c>
      <c r="B53" s="677" t="s">
        <v>767</v>
      </c>
      <c r="C53" s="699"/>
    </row>
    <row r="54" spans="1:3" ht="33" customHeight="1">
      <c r="A54" s="698"/>
      <c r="B54" s="678" t="s">
        <v>768</v>
      </c>
      <c r="C54" s="699"/>
    </row>
    <row r="55" spans="1:3" ht="33" customHeight="1">
      <c r="A55" s="698" t="s">
        <v>1155</v>
      </c>
      <c r="B55" s="677" t="s">
        <v>830</v>
      </c>
      <c r="C55" s="699"/>
    </row>
    <row r="56" spans="1:3" ht="33" customHeight="1">
      <c r="A56" s="698"/>
      <c r="B56" s="678" t="s">
        <v>1088</v>
      </c>
      <c r="C56" s="699"/>
    </row>
    <row r="57" spans="1:3" ht="33" customHeight="1">
      <c r="A57" s="698" t="s">
        <v>1156</v>
      </c>
      <c r="B57" s="677" t="s">
        <v>856</v>
      </c>
      <c r="C57" s="699"/>
    </row>
    <row r="58" spans="1:3" ht="33" customHeight="1">
      <c r="A58" s="698"/>
      <c r="B58" s="678" t="s">
        <v>857</v>
      </c>
      <c r="C58" s="699"/>
    </row>
    <row r="59" spans="1:3" ht="33" customHeight="1">
      <c r="A59" s="698" t="s">
        <v>1157</v>
      </c>
      <c r="B59" s="677" t="s">
        <v>1237</v>
      </c>
      <c r="C59" s="699"/>
    </row>
    <row r="60" spans="1:3" ht="33" customHeight="1">
      <c r="A60" s="698"/>
      <c r="B60" s="678" t="s">
        <v>1238</v>
      </c>
      <c r="C60" s="699"/>
    </row>
    <row r="61" spans="1:3" ht="33" customHeight="1">
      <c r="A61" s="698" t="s">
        <v>1158</v>
      </c>
      <c r="B61" s="677" t="s">
        <v>983</v>
      </c>
      <c r="C61" s="699"/>
    </row>
    <row r="62" spans="1:3" ht="33" customHeight="1">
      <c r="A62" s="698"/>
      <c r="B62" s="678" t="s">
        <v>1007</v>
      </c>
      <c r="C62" s="699"/>
    </row>
    <row r="63" spans="1:3" ht="33" customHeight="1">
      <c r="A63" s="698" t="s">
        <v>1159</v>
      </c>
      <c r="B63" s="677" t="s">
        <v>763</v>
      </c>
      <c r="C63" s="699"/>
    </row>
    <row r="64" spans="1:3" ht="33" customHeight="1">
      <c r="A64" s="698"/>
      <c r="B64" s="678" t="s">
        <v>764</v>
      </c>
      <c r="C64" s="699"/>
    </row>
    <row r="65" spans="1:3" ht="33" customHeight="1">
      <c r="A65" s="698" t="s">
        <v>1160</v>
      </c>
      <c r="B65" s="677" t="s">
        <v>984</v>
      </c>
      <c r="C65" s="699"/>
    </row>
    <row r="66" spans="1:3" ht="33" customHeight="1">
      <c r="A66" s="698"/>
      <c r="B66" s="678" t="s">
        <v>1008</v>
      </c>
      <c r="C66" s="699"/>
    </row>
    <row r="67" spans="1:3" ht="33" customHeight="1">
      <c r="A67" s="698" t="s">
        <v>1161</v>
      </c>
      <c r="B67" s="677" t="s">
        <v>985</v>
      </c>
      <c r="C67" s="699"/>
    </row>
    <row r="68" spans="1:3" ht="33" customHeight="1">
      <c r="A68" s="698"/>
      <c r="B68" s="678" t="s">
        <v>1009</v>
      </c>
      <c r="C68" s="699"/>
    </row>
    <row r="69" spans="1:3" ht="33" customHeight="1">
      <c r="A69" s="698" t="s">
        <v>1162</v>
      </c>
      <c r="B69" s="677" t="s">
        <v>706</v>
      </c>
      <c r="C69" s="699"/>
    </row>
    <row r="70" spans="1:3" ht="33" customHeight="1">
      <c r="A70" s="698"/>
      <c r="B70" s="678" t="s">
        <v>707</v>
      </c>
      <c r="C70" s="699"/>
    </row>
    <row r="71" spans="1:3" ht="33" customHeight="1">
      <c r="A71" s="698" t="s">
        <v>1163</v>
      </c>
      <c r="B71" s="677" t="s">
        <v>784</v>
      </c>
      <c r="C71" s="699"/>
    </row>
    <row r="72" spans="1:3" ht="33" customHeight="1">
      <c r="A72" s="698"/>
      <c r="B72" s="678" t="s">
        <v>786</v>
      </c>
      <c r="C72" s="699"/>
    </row>
    <row r="73" spans="1:3" ht="33" customHeight="1">
      <c r="A73" s="698" t="s">
        <v>1164</v>
      </c>
      <c r="B73" s="677" t="s">
        <v>792</v>
      </c>
      <c r="C73" s="699"/>
    </row>
    <row r="74" spans="1:3" ht="33" customHeight="1">
      <c r="A74" s="698"/>
      <c r="B74" s="678" t="s">
        <v>793</v>
      </c>
      <c r="C74" s="699"/>
    </row>
    <row r="75" spans="1:3" ht="33" customHeight="1">
      <c r="A75" s="698" t="s">
        <v>1165</v>
      </c>
      <c r="B75" s="677" t="s">
        <v>1194</v>
      </c>
      <c r="C75" s="699"/>
    </row>
    <row r="76" spans="1:3" ht="33" customHeight="1">
      <c r="A76" s="698"/>
      <c r="B76" s="678" t="s">
        <v>1195</v>
      </c>
      <c r="C76" s="699"/>
    </row>
    <row r="77" spans="1:3" ht="33" customHeight="1">
      <c r="A77" s="698" t="s">
        <v>1166</v>
      </c>
      <c r="B77" s="677" t="s">
        <v>1196</v>
      </c>
      <c r="C77" s="699"/>
    </row>
    <row r="78" spans="1:3" ht="33" customHeight="1">
      <c r="A78" s="698"/>
      <c r="B78" s="678" t="s">
        <v>1197</v>
      </c>
      <c r="C78" s="699"/>
    </row>
    <row r="79" spans="1:3" ht="33" customHeight="1">
      <c r="A79" s="698" t="s">
        <v>1167</v>
      </c>
      <c r="B79" s="677" t="s">
        <v>1066</v>
      </c>
      <c r="C79" s="699"/>
    </row>
    <row r="80" spans="1:3" ht="33" customHeight="1">
      <c r="A80" s="698"/>
      <c r="B80" s="678" t="s">
        <v>1067</v>
      </c>
      <c r="C80" s="699"/>
    </row>
    <row r="81" spans="1:3" ht="33" customHeight="1">
      <c r="A81" s="698" t="s">
        <v>1168</v>
      </c>
      <c r="B81" s="677" t="s">
        <v>1071</v>
      </c>
      <c r="C81" s="699"/>
    </row>
    <row r="82" spans="1:3" ht="33" customHeight="1">
      <c r="A82" s="698"/>
      <c r="B82" s="678" t="s">
        <v>1072</v>
      </c>
      <c r="C82" s="699"/>
    </row>
    <row r="83" spans="1:3" ht="33" customHeight="1">
      <c r="A83" s="698" t="s">
        <v>1169</v>
      </c>
      <c r="B83" s="677" t="s">
        <v>771</v>
      </c>
      <c r="C83" s="699"/>
    </row>
    <row r="84" spans="1:3" ht="33" customHeight="1">
      <c r="A84" s="698"/>
      <c r="B84" s="678" t="s">
        <v>772</v>
      </c>
      <c r="C84" s="699"/>
    </row>
    <row r="85" spans="1:3" ht="33" customHeight="1">
      <c r="A85" s="698" t="s">
        <v>1170</v>
      </c>
      <c r="B85" s="677" t="s">
        <v>828</v>
      </c>
      <c r="C85" s="699"/>
    </row>
    <row r="86" spans="1:3" ht="33" customHeight="1">
      <c r="A86" s="698"/>
      <c r="B86" s="678" t="s">
        <v>829</v>
      </c>
      <c r="C86" s="699"/>
    </row>
    <row r="87" spans="1:3" ht="33" customHeight="1">
      <c r="A87" s="698" t="s">
        <v>1171</v>
      </c>
      <c r="B87" s="677" t="s">
        <v>986</v>
      </c>
      <c r="C87" s="699"/>
    </row>
    <row r="88" spans="1:3" ht="33" customHeight="1">
      <c r="A88" s="698"/>
      <c r="B88" s="678" t="s">
        <v>1010</v>
      </c>
      <c r="C88" s="699"/>
    </row>
    <row r="89" spans="1:3" ht="33" customHeight="1">
      <c r="A89" s="698" t="s">
        <v>1172</v>
      </c>
      <c r="B89" s="677" t="s">
        <v>987</v>
      </c>
      <c r="C89" s="699"/>
    </row>
    <row r="90" spans="1:3" ht="33" customHeight="1">
      <c r="A90" s="698"/>
      <c r="B90" s="678" t="s">
        <v>1011</v>
      </c>
      <c r="C90" s="699"/>
    </row>
    <row r="91" spans="1:3" ht="33" customHeight="1">
      <c r="A91" s="698" t="s">
        <v>1173</v>
      </c>
      <c r="B91" s="677" t="s">
        <v>988</v>
      </c>
      <c r="C91" s="699"/>
    </row>
    <row r="92" spans="1:3" ht="33" customHeight="1">
      <c r="A92" s="698"/>
      <c r="B92" s="678" t="s">
        <v>1012</v>
      </c>
      <c r="C92" s="699"/>
    </row>
    <row r="93" spans="1:3" ht="33" customHeight="1">
      <c r="A93" s="698" t="s">
        <v>1174</v>
      </c>
      <c r="B93" s="677" t="s">
        <v>709</v>
      </c>
      <c r="C93" s="699"/>
    </row>
    <row r="94" spans="1:3" ht="33" customHeight="1">
      <c r="A94" s="698"/>
      <c r="B94" s="678" t="s">
        <v>710</v>
      </c>
      <c r="C94" s="699"/>
    </row>
    <row r="95" spans="1:3" ht="33" customHeight="1">
      <c r="A95" s="698" t="s">
        <v>1175</v>
      </c>
      <c r="B95" s="677" t="s">
        <v>769</v>
      </c>
      <c r="C95" s="699"/>
    </row>
    <row r="96" spans="1:3" ht="33" customHeight="1">
      <c r="A96" s="698"/>
      <c r="B96" s="678" t="s">
        <v>770</v>
      </c>
      <c r="C96" s="699"/>
    </row>
    <row r="97" spans="1:3" ht="33" customHeight="1">
      <c r="A97" s="698" t="s">
        <v>1176</v>
      </c>
      <c r="B97" s="677" t="s">
        <v>989</v>
      </c>
      <c r="C97" s="699"/>
    </row>
    <row r="98" spans="1:3" ht="33" customHeight="1">
      <c r="A98" s="698"/>
      <c r="B98" s="678" t="s">
        <v>1013</v>
      </c>
      <c r="C98" s="699"/>
    </row>
    <row r="99" spans="1:3" ht="33" customHeight="1">
      <c r="A99" s="698" t="s">
        <v>1177</v>
      </c>
      <c r="B99" s="677" t="s">
        <v>990</v>
      </c>
      <c r="C99" s="699"/>
    </row>
    <row r="100" spans="1:3" ht="33" customHeight="1">
      <c r="A100" s="698"/>
      <c r="B100" s="678" t="s">
        <v>1014</v>
      </c>
      <c r="C100" s="699"/>
    </row>
    <row r="101" spans="1:3" ht="33" customHeight="1">
      <c r="A101" s="698" t="s">
        <v>1178</v>
      </c>
      <c r="B101" s="677" t="s">
        <v>711</v>
      </c>
      <c r="C101" s="699"/>
    </row>
    <row r="102" spans="1:3" ht="33" customHeight="1">
      <c r="A102" s="698"/>
      <c r="B102" s="678" t="s">
        <v>712</v>
      </c>
      <c r="C102" s="699"/>
    </row>
    <row r="103" spans="1:3" ht="33" customHeight="1">
      <c r="A103" s="698" t="s">
        <v>1179</v>
      </c>
      <c r="B103" s="677" t="s">
        <v>765</v>
      </c>
      <c r="C103" s="699"/>
    </row>
    <row r="104" spans="1:3" ht="33" customHeight="1">
      <c r="A104" s="698"/>
      <c r="B104" s="678" t="s">
        <v>766</v>
      </c>
      <c r="C104" s="699"/>
    </row>
    <row r="105" spans="1:3" ht="33" customHeight="1">
      <c r="A105" s="698" t="s">
        <v>1180</v>
      </c>
      <c r="B105" s="677" t="s">
        <v>991</v>
      </c>
      <c r="C105" s="699"/>
    </row>
    <row r="106" spans="1:3" ht="33" customHeight="1">
      <c r="A106" s="698"/>
      <c r="B106" s="678" t="s">
        <v>1015</v>
      </c>
      <c r="C106" s="699"/>
    </row>
    <row r="107" spans="1:3" ht="33" customHeight="1">
      <c r="A107" s="698" t="s">
        <v>1181</v>
      </c>
      <c r="B107" s="677" t="s">
        <v>756</v>
      </c>
      <c r="C107" s="699"/>
    </row>
    <row r="108" spans="1:3" ht="33" customHeight="1">
      <c r="A108" s="698"/>
      <c r="B108" s="678" t="s">
        <v>757</v>
      </c>
      <c r="C108" s="699"/>
    </row>
    <row r="109" spans="1:3" ht="33" customHeight="1">
      <c r="A109" s="698" t="s">
        <v>1182</v>
      </c>
      <c r="B109" s="677" t="s">
        <v>759</v>
      </c>
      <c r="C109" s="699"/>
    </row>
    <row r="110" spans="1:3" ht="33" customHeight="1">
      <c r="A110" s="698"/>
      <c r="B110" s="678" t="s">
        <v>758</v>
      </c>
      <c r="C110" s="699"/>
    </row>
    <row r="111" spans="1:3" ht="33" customHeight="1">
      <c r="A111" s="698" t="s">
        <v>1183</v>
      </c>
      <c r="B111" s="677" t="s">
        <v>760</v>
      </c>
      <c r="C111" s="699"/>
    </row>
    <row r="112" spans="1:3" ht="33" customHeight="1">
      <c r="A112" s="698"/>
      <c r="B112" s="678" t="s">
        <v>754</v>
      </c>
      <c r="C112" s="699"/>
    </row>
    <row r="113" spans="1:3" ht="33" customHeight="1">
      <c r="A113" s="698" t="s">
        <v>1184</v>
      </c>
      <c r="B113" s="677" t="s">
        <v>1082</v>
      </c>
      <c r="C113" s="699"/>
    </row>
    <row r="114" spans="1:3" ht="33" customHeight="1">
      <c r="A114" s="698"/>
      <c r="B114" s="678" t="s">
        <v>1083</v>
      </c>
      <c r="C114" s="699"/>
    </row>
    <row r="115" spans="1:3" ht="33" customHeight="1">
      <c r="A115" s="698" t="s">
        <v>1185</v>
      </c>
      <c r="B115" s="677" t="s">
        <v>804</v>
      </c>
      <c r="C115" s="699"/>
    </row>
    <row r="116" spans="1:3" ht="33" customHeight="1">
      <c r="A116" s="698"/>
      <c r="B116" s="678" t="s">
        <v>816</v>
      </c>
      <c r="C116" s="699"/>
    </row>
    <row r="117" spans="1:3" ht="33" customHeight="1">
      <c r="A117" s="698" t="s">
        <v>1186</v>
      </c>
      <c r="B117" s="677" t="s">
        <v>854</v>
      </c>
      <c r="C117" s="699"/>
    </row>
    <row r="118" spans="1:3" ht="33" customHeight="1">
      <c r="A118" s="698"/>
      <c r="B118" s="678" t="s">
        <v>855</v>
      </c>
      <c r="C118" s="699"/>
    </row>
    <row r="119" spans="1:3" ht="33" customHeight="1">
      <c r="A119" s="698" t="s">
        <v>1187</v>
      </c>
      <c r="B119" s="677" t="s">
        <v>1077</v>
      </c>
      <c r="C119" s="699"/>
    </row>
    <row r="120" spans="1:3" ht="33" customHeight="1">
      <c r="A120" s="698"/>
      <c r="B120" s="678" t="s">
        <v>1016</v>
      </c>
      <c r="C120" s="699"/>
    </row>
    <row r="121" spans="1:3" ht="33" customHeight="1">
      <c r="A121" s="698" t="s">
        <v>1188</v>
      </c>
      <c r="B121" s="677" t="s">
        <v>992</v>
      </c>
      <c r="C121" s="699"/>
    </row>
    <row r="122" spans="1:3" ht="33" customHeight="1">
      <c r="A122" s="698"/>
      <c r="B122" s="678" t="s">
        <v>1017</v>
      </c>
      <c r="C122" s="699"/>
    </row>
    <row r="123" spans="1:3" ht="33" customHeight="1">
      <c r="A123" s="698" t="s">
        <v>1189</v>
      </c>
      <c r="B123" s="677" t="s">
        <v>1078</v>
      </c>
      <c r="C123" s="699"/>
    </row>
    <row r="124" spans="1:3" ht="33" customHeight="1">
      <c r="A124" s="698"/>
      <c r="B124" s="678" t="s">
        <v>1079</v>
      </c>
      <c r="C124" s="699"/>
    </row>
    <row r="125" spans="1:3" ht="33" customHeight="1">
      <c r="A125" s="698" t="s">
        <v>1190</v>
      </c>
      <c r="B125" s="677" t="s">
        <v>889</v>
      </c>
      <c r="C125" s="699"/>
    </row>
    <row r="126" spans="1:3" ht="33" customHeight="1">
      <c r="A126" s="698"/>
      <c r="B126" s="678" t="s">
        <v>888</v>
      </c>
      <c r="C126" s="699"/>
    </row>
    <row r="127" spans="1:3" ht="33" customHeight="1">
      <c r="A127" s="698" t="s">
        <v>1191</v>
      </c>
      <c r="B127" s="677" t="s">
        <v>887</v>
      </c>
      <c r="C127" s="699"/>
    </row>
    <row r="128" spans="1:3" ht="33" customHeight="1">
      <c r="A128" s="698"/>
      <c r="B128" s="678" t="s">
        <v>967</v>
      </c>
      <c r="C128" s="699"/>
    </row>
  </sheetData>
  <mergeCells count="126">
    <mergeCell ref="A123:A124"/>
    <mergeCell ref="C123:C124"/>
    <mergeCell ref="A125:A126"/>
    <mergeCell ref="C125:C126"/>
    <mergeCell ref="A127:A128"/>
    <mergeCell ref="C127:C128"/>
    <mergeCell ref="A117:A118"/>
    <mergeCell ref="C117:C118"/>
    <mergeCell ref="A119:A120"/>
    <mergeCell ref="C119:C120"/>
    <mergeCell ref="A121:A122"/>
    <mergeCell ref="C121:C122"/>
    <mergeCell ref="A111:A112"/>
    <mergeCell ref="C111:C112"/>
    <mergeCell ref="A113:A114"/>
    <mergeCell ref="C113:C114"/>
    <mergeCell ref="A115:A116"/>
    <mergeCell ref="C115:C116"/>
    <mergeCell ref="A105:A106"/>
    <mergeCell ref="C105:C106"/>
    <mergeCell ref="A107:A108"/>
    <mergeCell ref="C107:C108"/>
    <mergeCell ref="A109:A110"/>
    <mergeCell ref="C109:C110"/>
    <mergeCell ref="A99:A100"/>
    <mergeCell ref="C99:C100"/>
    <mergeCell ref="A101:A102"/>
    <mergeCell ref="C101:C102"/>
    <mergeCell ref="A103:A104"/>
    <mergeCell ref="C103:C104"/>
    <mergeCell ref="A93:A94"/>
    <mergeCell ref="C93:C94"/>
    <mergeCell ref="A95:A96"/>
    <mergeCell ref="C95:C96"/>
    <mergeCell ref="A97:A98"/>
    <mergeCell ref="C97:C98"/>
    <mergeCell ref="A87:A88"/>
    <mergeCell ref="C87:C88"/>
    <mergeCell ref="A89:A90"/>
    <mergeCell ref="C89:C90"/>
    <mergeCell ref="A91:A92"/>
    <mergeCell ref="C91:C92"/>
    <mergeCell ref="A81:A82"/>
    <mergeCell ref="C81:C82"/>
    <mergeCell ref="A83:A84"/>
    <mergeCell ref="C83:C84"/>
    <mergeCell ref="A85:A86"/>
    <mergeCell ref="C85:C86"/>
    <mergeCell ref="A75:A76"/>
    <mergeCell ref="C75:C76"/>
    <mergeCell ref="A77:A78"/>
    <mergeCell ref="C77:C78"/>
    <mergeCell ref="A79:A80"/>
    <mergeCell ref="C79:C80"/>
    <mergeCell ref="A69:A70"/>
    <mergeCell ref="C69:C70"/>
    <mergeCell ref="A71:A72"/>
    <mergeCell ref="C71:C72"/>
    <mergeCell ref="A73:A74"/>
    <mergeCell ref="C73:C74"/>
    <mergeCell ref="A63:A64"/>
    <mergeCell ref="C63:C64"/>
    <mergeCell ref="A65:A66"/>
    <mergeCell ref="C65:C66"/>
    <mergeCell ref="A67:A68"/>
    <mergeCell ref="C67:C68"/>
    <mergeCell ref="A57:A58"/>
    <mergeCell ref="C57:C58"/>
    <mergeCell ref="A59:A60"/>
    <mergeCell ref="C59:C60"/>
    <mergeCell ref="A61:A62"/>
    <mergeCell ref="C61:C62"/>
    <mergeCell ref="A51:A52"/>
    <mergeCell ref="C51:C52"/>
    <mergeCell ref="A53:A54"/>
    <mergeCell ref="C53:C54"/>
    <mergeCell ref="A55:A56"/>
    <mergeCell ref="C55:C56"/>
    <mergeCell ref="A45:A46"/>
    <mergeCell ref="C45:C46"/>
    <mergeCell ref="A47:A48"/>
    <mergeCell ref="C47:C48"/>
    <mergeCell ref="A49:A50"/>
    <mergeCell ref="C49:C50"/>
    <mergeCell ref="A39:A40"/>
    <mergeCell ref="C39:C40"/>
    <mergeCell ref="A41:A42"/>
    <mergeCell ref="C41:C42"/>
    <mergeCell ref="A43:A44"/>
    <mergeCell ref="C43:C44"/>
    <mergeCell ref="A33:A34"/>
    <mergeCell ref="C33:C34"/>
    <mergeCell ref="A35:A36"/>
    <mergeCell ref="C35:C36"/>
    <mergeCell ref="A37:A38"/>
    <mergeCell ref="C37:C38"/>
    <mergeCell ref="A29:A30"/>
    <mergeCell ref="C29:C30"/>
    <mergeCell ref="A31:A32"/>
    <mergeCell ref="C31:C32"/>
    <mergeCell ref="A21:A22"/>
    <mergeCell ref="C21:C22"/>
    <mergeCell ref="A23:A24"/>
    <mergeCell ref="C23:C24"/>
    <mergeCell ref="A25:A26"/>
    <mergeCell ref="C25:C26"/>
    <mergeCell ref="A19:A20"/>
    <mergeCell ref="C19:C20"/>
    <mergeCell ref="A9:A10"/>
    <mergeCell ref="C9:C10"/>
    <mergeCell ref="A11:A12"/>
    <mergeCell ref="C11:C12"/>
    <mergeCell ref="A13:A14"/>
    <mergeCell ref="C13:C14"/>
    <mergeCell ref="A27:A28"/>
    <mergeCell ref="C27:C28"/>
    <mergeCell ref="A3:A4"/>
    <mergeCell ref="C3:C4"/>
    <mergeCell ref="A5:A6"/>
    <mergeCell ref="C5:C6"/>
    <mergeCell ref="A7:A8"/>
    <mergeCell ref="C7:C8"/>
    <mergeCell ref="A15:A16"/>
    <mergeCell ref="C15:C16"/>
    <mergeCell ref="A17:A18"/>
    <mergeCell ref="C17:C18"/>
  </mergeCells>
  <hyperlinks>
    <hyperlink ref="B3:B4" location="'1'!A1" display="زيارات واستشارات الرعاية الصحية الأولية بوزارة الصحة حسب المنطقة الصحية عام 2020م."/>
    <hyperlink ref="B5:B6" location="'2'!A1" display="زيارات مراجعي الطواري المرضية بمستشفيات وزارة الصحة حسب الجنس والجنسية والمنطقة الصحية عام 2020م."/>
    <hyperlink ref="B7:B8" location="'3'!A1" display="زيارات مراجعي الطواري الجراحية بمستشفيات وزارة الصحة حسب الجنس والجنسية والمنطقة الصحية عام 2020م."/>
    <hyperlink ref="B9:B10" location="'4'!A1" display="زيارات مراجعي  العيادات الخارجية بمستشفيات وزارة الصحة حسب الجنس والجنسية والمنطقة الصحية عام 2020م."/>
    <hyperlink ref="B11:B12" location="'5'!A1" display="زيارات المراجعين  للرعاية الصحية الأولية والعيادات الخارجية بمستشفيات وزارة الصحة حسب المنطقة الصحية عام 2020."/>
    <hyperlink ref="B13:B14" location="'6'!A1" display="زيارات المراجعين لمراكز الرعاية الصحية الأولية والعيادات الخارجية بمستشفيات وزارة الصحة حسب المنطقة الصحية في الأعوام الخمسة الأخيرة"/>
    <hyperlink ref="B15:B16" location="'7'!A1" display="مراكز الإسعاف والسيارات التابعة لهيئة الهلال الأحمر السعودي حسب المنطقة الإدارية  عام 2020م."/>
    <hyperlink ref="B17:B18" location="'8'!A1" display="   المرضى والمصابون الذين تم إسعافهم ونقلهم إلى المستشفيات بواسطة هيئة الهلال الأحمر السعودي حسب المنطقة الإدارية ونوع الحالة عام 2020م"/>
    <hyperlink ref="B19:B20" location="'9'!A1" display="الحالات الإسعافية المنقولة بواسطة هيئة الهلال الأحمر السعودي حسب المنطقة الإدارية في الأعوام الخمسة الأخيرة"/>
    <hyperlink ref="B21:B22" location="'10'!A1" display="زيارات المراجعين للمستوصفات والعيادات الخارجية بمستشفيات الجهات الحكومية الأخرى  حسب الجنسية عام 2020م"/>
    <hyperlink ref="B27:B28" location="'13'!A1" display="زيارات المراجعين للقطاعات الصحية بالمملكة ومتوسط عدد الزيارات لكل فرد من السكان في الأعوام الخمسة الأخيرة"/>
    <hyperlink ref="B29:B30" location="'14'!A1" display="زيارات المراجعين لعيادات السكرى بمستشفيات وزارة الصحة حسب الجنس والجنسية والمنطقة الصحية عام  2020م"/>
    <hyperlink ref="B31:B32" location="'15'!A1" display="مضاعفات الحمل والولادة  بمستشفيات وزارة الصحة لعام  2020م"/>
    <hyperlink ref="B33:B34" location="'16'!A1" display="المراجعون والمنومون في أقسام الصحة النفسية بوزارة الصحة حسب المجموعات المرضية للتصنيف الدولي للأمراض (ICD-10 ) عام  2020م."/>
    <hyperlink ref="B35:B36" location="'17'!A1" display="زيارات المراجعين لعيادات الأسنان بوزارة الصحة حسب الجنس والجنسية والمنطقة الصحية عام  2020م."/>
    <hyperlink ref="B37:B38" location="'18'!A1" display="المنومون بمستشفيات وزارة الصحة حسب المنطقة الصحية والجنسية عام  2020م."/>
    <hyperlink ref="B39:B40" location="'19'!A1" display="مرضى الإقامة الطويلة بمستشفيات وزارة الصحة حسب المنطقة الصحية عام  2020م."/>
    <hyperlink ref="B41:B42" location="'20 ا'!A1" display="بعض المؤشرات المختارة عن خدمات المدن الطبية بوزارة الصحة عام  2020م."/>
    <hyperlink ref="B49:B50" location="'21'!A1" display="  المنومون بمستشفيات الجهات الحكومية الأخرى حسب  الجنسية  عام 2020م"/>
    <hyperlink ref="B53:B54" location="'23'!A1" display=" المنومون بمستشفيات القطاعات الصحية بالمملكة في الأعوام الخمسة الأخيرة"/>
    <hyperlink ref="B55:B56" location="'24'!A1" display="الولادات بمستشفيات وزارة الصحة حسب المنطقة الصحية ونوع الولادة عام  2020م."/>
    <hyperlink ref="B57:B58" location="'25'!A1" display="الولادات بمستشفيات الجهات الحكومية الأخرى حسب نوع الولادة عام 2020م"/>
    <hyperlink ref="B61:B62" location="'27'!A1" display="المواليد بمستشفيات وزارة الصحة حسب حالة المولود في الأعوام الخمسة الأخيرة"/>
    <hyperlink ref="B63:B64" location="'28'!A1" display="المواليد بمستشفيات الجهات الحكومية الأخرى حسب حالة المولود عام  2020م"/>
    <hyperlink ref="B67:B68" location="'30'!A1" display="التدخلات الجراحية بمستشفيات وزارة الصحة حسب المنطقة الصحية والقسم لعام  2020م."/>
    <hyperlink ref="B69:B70" location="'31'!A1" display="التدخلات الجراحية بمستشفيات الجهات الحكومية الأخرى حسب القسم لعام 2020م"/>
    <hyperlink ref="B73:B74" location="'33'!A1" display="جراحات اليوم الواحد  بوزارة الصحة حسب المنطقة الصحية  لعام  2020م."/>
    <hyperlink ref="B77:B78" location="'35'!A1" display="العمليات الجراحية للفك والأسنان وحالات الخلع بوزارة الصحة حسب المنطقة الصحية عام  2020م."/>
    <hyperlink ref="B79:B80" location="'36'!A1" display="الأنشطة والخدمات الرئيسية بمستشفى الملك خالد التخصصي للعيون بالرياض في الأعوام الخمسة الأخيرة"/>
    <hyperlink ref="B81:B82" location="'37'!A1" display="حالات الأورام الخبيثة التي سجلت بمستشفى الملك فيصل التخصصي ومركز الأبحاث حسب موضع الورم والجنس لعام 2020م."/>
    <hyperlink ref="B83:B84" location="'38'!A1" display="مجموع حالات الأطفال بتشخيص الأورام المحولين الي مستشفى الملك فيصل التخصصي ومركز الأبحاثحسب موضع الورم عام 2020م."/>
    <hyperlink ref="B85:B86" location="'39'!A1" display="مراكز الكلى الصناعية ومرضى التنقية الدموية حسب القطاعات الصحية عام 2019م."/>
    <hyperlink ref="B87:B88" location="'40'!A1" display="مرضى التنقية الدموية (الغسيل الكلوي ) حسب القطاعات الصحية والجنسية والجنس عام  2019م."/>
    <hyperlink ref="B89:B90" location="'41'!A1" display="الحالات التى ترددت على مراكز و أقسام التأهيل الطبي بوزارة الصحة عام  2020م"/>
    <hyperlink ref="B91:B92" location="'42'!A1" display="حالات البتر المترددة على مراكز وأقسام التأهيل الطبي بوزارة الصحة حسب الجنس والجنسية وسبب الإصابة لعام 2020م"/>
    <hyperlink ref="B93:B94" location="'43'!A1" display="خدمات  التأهيل  بالجهات الحكومية الأخرى عام 2020م"/>
    <hyperlink ref="B95:B96" location="'44'!A1" display="خدمات مركز رعاية وتأهيل الأطفال المعاقين حسب العمر خلال عام 2020م."/>
    <hyperlink ref="B97:B98" location="'45'!A1" display="الفحوص المخبرية وعدد مرضى الفحوص الشعاعية بمراكز الرعاية الصحية الأولية بوزارة الصحة حسب المنطقة الصحية عام  2020م."/>
    <hyperlink ref="B99:B100" location="'46'!A1" display="الفحوص المخبرية وعدد مرضى الفحوص الشعاعية بمستشفيات وزارة الصحة حسب المنطقة الصحية عام  2020م"/>
    <hyperlink ref="B101:B102" location="'47'!A1" display="الفحوص المخبرية بمستشفيات وزارة الصحة حسب المنطقة الصحية ونوع الفحص لعام  2020م."/>
    <hyperlink ref="B103:B104" location="'48'!A1" display="الفحوص المخبرية وعدد مرضى الفحوص الشعاعية والتأهيل الطبي بوزارة الصحة في الأعوام الخمسة الأخيرة"/>
    <hyperlink ref="B105:B106" location="'49'!A1" display="الفحوص المخبرية والشعاعية بالجهات الحكومية الأخرى عام 2020م"/>
    <hyperlink ref="B109:B110" location="'51'!A1" display="أعداد العينات والاختبارات التي أجريت بمراكز مراقبة السموم والكيمياء الطبية الشرعية بوزارة الصحة  حسب المنطقة الصحية لعام 2020م."/>
    <hyperlink ref="B111:B112" location="'52'!A1" display="أنشطة بنوك الدم بوزارة الصحة حسب المنطقة الصحية عام  2020م."/>
    <hyperlink ref="B113:B114" location="'53'!A1" display="أنشطة بنوك الدم بوزارة الصحة في الأعوام الخمسة الأخيرة"/>
    <hyperlink ref="B115:B116" location="'54'!A1" display="أنشطة بنوك الدم بالجهات الحكومية الأخرى لعام  2020م"/>
    <hyperlink ref="B117:B118" location="'55'!A1" display="الحالات المعروضة على مراكز الطب الشرعي بوزارة الصحة حسب المنطقة الصحية وطبيعة الفحص الطبي الشرعي لعام  2020م"/>
    <hyperlink ref="B119:B120" location="'56'!A1" display="توزيع الهيئات الصحية الشرعية  لعام 2020م."/>
    <hyperlink ref="B121:B122" location="'57'!A1" display="قضايا الأخطاء الطبية المعروضة على الهيئات الصحية الشرعية لعام 2020م."/>
    <hyperlink ref="B123:B124" location="'58'!A1" display="قضايا الوفيات الناتجة عن الأخطاء الطبية الصادرة عن الهيئات الصحية الشرعية تبعا للإدانة من عدمها عام  2020م."/>
    <hyperlink ref="B125:B126" location="'59'!A1" display="الحالات التي تمت إحالتها إلى المستشفيات الحكومية العامة أو التخصصية حسب المنطقة الصحية المحيلة والمستقبلة عام  2020م."/>
    <hyperlink ref="B127:B128" location="'60'!A1" display="الحالات التي أرسلت للعلاج بالخارج من قبل الهيئات الطبية حسب الدولة والحالة الطبية عام  2020م."/>
    <hyperlink ref="B43:B44" r:id="rId1" location="'21'!A1" display="بعض المؤشرات المختارة عن خدمات مستشفيات وزارة الصحة (50 سرير) حسب المنطقة الصحية عام 2020م."/>
    <hyperlink ref="B45:B46" r:id="rId2" location="'22'!A1" display="بعض المؤشرات المختارة عن خدمات مستشفيات الصحة النفسية والرعاية المديدة والتأهيل بوزارة الصحة حسب المنطقة الصحية عام 2020م."/>
    <hyperlink ref="B47:B48" r:id="rId3" location="'23'!A1" display="  المنومون بمستشفيات الجهات الحكومية الأخرى حسب  الجنسية  2020م"/>
    <hyperlink ref="B51:B52" location="'25'!A1" display="الولادات بمستشفيات وزارة الصحة حسب المنطقة الصحية ونوع الولادة عام 2020م."/>
    <hyperlink ref="B65:B66" location="'32'!A1" display="جراحات اليوم الواحد  بوزارة الصحة حسب المنطقة الصحية  لعام 2020م. "/>
    <hyperlink ref="B71:B72" location="'35'!A1" display="حالات الأورام الخبيثة التي سجلت بمستشفى الملك فيصل التخصصي ومركز الأبحاث حسب موضع الورم والجنس لعام 2020م."/>
    <hyperlink ref="B75:B76" location="'37'!A1" display="مراكز ومرضى الغسيل الكلوي حسب القطاعات الصحية عام 2020م."/>
  </hyperlinks>
  <pageMargins left="0.7" right="0.7" top="0.75" bottom="0.75" header="0.3" footer="0.3"/>
  <pageSetup paperSize="9" scale="72" orientation="portrait" r:id="rId4"/>
  <rowBreaks count="3" manualBreakCount="3">
    <brk id="26" max="2" man="1"/>
    <brk id="52" max="2" man="1"/>
    <brk id="78" max="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9"/>
  <sheetViews>
    <sheetView rightToLeft="1" zoomScale="80" zoomScaleNormal="80" workbookViewId="0">
      <selection sqref="A1:J1"/>
    </sheetView>
  </sheetViews>
  <sheetFormatPr defaultColWidth="8.85546875" defaultRowHeight="12.75"/>
  <cols>
    <col min="1" max="1" width="23.7109375" style="377" customWidth="1"/>
    <col min="2" max="9" width="17.7109375" style="377" customWidth="1"/>
    <col min="10" max="10" width="23.7109375" style="377" customWidth="1"/>
    <col min="11" max="11" width="9" style="377" customWidth="1"/>
    <col min="12" max="242" width="8.85546875" style="377"/>
    <col min="243" max="243" width="15.28515625" style="377" bestFit="1" customWidth="1"/>
    <col min="244" max="245" width="13.42578125" style="377" bestFit="1" customWidth="1"/>
    <col min="246" max="246" width="11.140625" style="377" bestFit="1" customWidth="1"/>
    <col min="247" max="247" width="13.42578125" style="377" bestFit="1" customWidth="1"/>
    <col min="248" max="248" width="9.7109375" style="377" bestFit="1" customWidth="1"/>
    <col min="249" max="249" width="11.140625" style="377" bestFit="1" customWidth="1"/>
    <col min="250" max="250" width="9.7109375" style="377" bestFit="1" customWidth="1"/>
    <col min="251" max="251" width="13.42578125" style="377" bestFit="1" customWidth="1"/>
    <col min="252" max="252" width="11.140625" style="377" bestFit="1" customWidth="1"/>
    <col min="253" max="253" width="13.42578125" style="377" bestFit="1" customWidth="1"/>
    <col min="254" max="254" width="11.140625" style="377" bestFit="1" customWidth="1"/>
    <col min="255" max="255" width="15.28515625" style="377" bestFit="1" customWidth="1"/>
    <col min="256" max="256" width="8.28515625" style="377" bestFit="1" customWidth="1"/>
    <col min="257" max="259" width="9.140625" style="377" customWidth="1"/>
    <col min="260" max="498" width="8.85546875" style="377"/>
    <col min="499" max="499" width="15.28515625" style="377" bestFit="1" customWidth="1"/>
    <col min="500" max="501" width="13.42578125" style="377" bestFit="1" customWidth="1"/>
    <col min="502" max="502" width="11.140625" style="377" bestFit="1" customWidth="1"/>
    <col min="503" max="503" width="13.42578125" style="377" bestFit="1" customWidth="1"/>
    <col min="504" max="504" width="9.7109375" style="377" bestFit="1" customWidth="1"/>
    <col min="505" max="505" width="11.140625" style="377" bestFit="1" customWidth="1"/>
    <col min="506" max="506" width="9.7109375" style="377" bestFit="1" customWidth="1"/>
    <col min="507" max="507" width="13.42578125" style="377" bestFit="1" customWidth="1"/>
    <col min="508" max="508" width="11.140625" style="377" bestFit="1" customWidth="1"/>
    <col min="509" max="509" width="13.42578125" style="377" bestFit="1" customWidth="1"/>
    <col min="510" max="510" width="11.140625" style="377" bestFit="1" customWidth="1"/>
    <col min="511" max="511" width="15.28515625" style="377" bestFit="1" customWidth="1"/>
    <col min="512" max="512" width="8.28515625" style="377" bestFit="1" customWidth="1"/>
    <col min="513" max="515" width="9.140625" style="377" customWidth="1"/>
    <col min="516" max="754" width="8.85546875" style="377"/>
    <col min="755" max="755" width="15.28515625" style="377" bestFit="1" customWidth="1"/>
    <col min="756" max="757" width="13.42578125" style="377" bestFit="1" customWidth="1"/>
    <col min="758" max="758" width="11.140625" style="377" bestFit="1" customWidth="1"/>
    <col min="759" max="759" width="13.42578125" style="377" bestFit="1" customWidth="1"/>
    <col min="760" max="760" width="9.7109375" style="377" bestFit="1" customWidth="1"/>
    <col min="761" max="761" width="11.140625" style="377" bestFit="1" customWidth="1"/>
    <col min="762" max="762" width="9.7109375" style="377" bestFit="1" customWidth="1"/>
    <col min="763" max="763" width="13.42578125" style="377" bestFit="1" customWidth="1"/>
    <col min="764" max="764" width="11.140625" style="377" bestFit="1" customWidth="1"/>
    <col min="765" max="765" width="13.42578125" style="377" bestFit="1" customWidth="1"/>
    <col min="766" max="766" width="11.140625" style="377" bestFit="1" customWidth="1"/>
    <col min="767" max="767" width="15.28515625" style="377" bestFit="1" customWidth="1"/>
    <col min="768" max="768" width="8.28515625" style="377" bestFit="1" customWidth="1"/>
    <col min="769" max="771" width="9.140625" style="377" customWidth="1"/>
    <col min="772" max="1010" width="8.85546875" style="377"/>
    <col min="1011" max="1011" width="15.28515625" style="377" bestFit="1" customWidth="1"/>
    <col min="1012" max="1013" width="13.42578125" style="377" bestFit="1" customWidth="1"/>
    <col min="1014" max="1014" width="11.140625" style="377" bestFit="1" customWidth="1"/>
    <col min="1015" max="1015" width="13.42578125" style="377" bestFit="1" customWidth="1"/>
    <col min="1016" max="1016" width="9.7109375" style="377" bestFit="1" customWidth="1"/>
    <col min="1017" max="1017" width="11.140625" style="377" bestFit="1" customWidth="1"/>
    <col min="1018" max="1018" width="9.7109375" style="377" bestFit="1" customWidth="1"/>
    <col min="1019" max="1019" width="13.42578125" style="377" bestFit="1" customWidth="1"/>
    <col min="1020" max="1020" width="11.140625" style="377" bestFit="1" customWidth="1"/>
    <col min="1021" max="1021" width="13.42578125" style="377" bestFit="1" customWidth="1"/>
    <col min="1022" max="1022" width="11.140625" style="377" bestFit="1" customWidth="1"/>
    <col min="1023" max="1023" width="15.28515625" style="377" bestFit="1" customWidth="1"/>
    <col min="1024" max="1024" width="8.28515625" style="377" bestFit="1" customWidth="1"/>
    <col min="1025" max="1027" width="9.140625" style="377" customWidth="1"/>
    <col min="1028" max="1266" width="8.85546875" style="377"/>
    <col min="1267" max="1267" width="15.28515625" style="377" bestFit="1" customWidth="1"/>
    <col min="1268" max="1269" width="13.42578125" style="377" bestFit="1" customWidth="1"/>
    <col min="1270" max="1270" width="11.140625" style="377" bestFit="1" customWidth="1"/>
    <col min="1271" max="1271" width="13.42578125" style="377" bestFit="1" customWidth="1"/>
    <col min="1272" max="1272" width="9.7109375" style="377" bestFit="1" customWidth="1"/>
    <col min="1273" max="1273" width="11.140625" style="377" bestFit="1" customWidth="1"/>
    <col min="1274" max="1274" width="9.7109375" style="377" bestFit="1" customWidth="1"/>
    <col min="1275" max="1275" width="13.42578125" style="377" bestFit="1" customWidth="1"/>
    <col min="1276" max="1276" width="11.140625" style="377" bestFit="1" customWidth="1"/>
    <col min="1277" max="1277" width="13.42578125" style="377" bestFit="1" customWidth="1"/>
    <col min="1278" max="1278" width="11.140625" style="377" bestFit="1" customWidth="1"/>
    <col min="1279" max="1279" width="15.28515625" style="377" bestFit="1" customWidth="1"/>
    <col min="1280" max="1280" width="8.28515625" style="377" bestFit="1" customWidth="1"/>
    <col min="1281" max="1283" width="9.140625" style="377" customWidth="1"/>
    <col min="1284" max="1522" width="8.85546875" style="377"/>
    <col min="1523" max="1523" width="15.28515625" style="377" bestFit="1" customWidth="1"/>
    <col min="1524" max="1525" width="13.42578125" style="377" bestFit="1" customWidth="1"/>
    <col min="1526" max="1526" width="11.140625" style="377" bestFit="1" customWidth="1"/>
    <col min="1527" max="1527" width="13.42578125" style="377" bestFit="1" customWidth="1"/>
    <col min="1528" max="1528" width="9.7109375" style="377" bestFit="1" customWidth="1"/>
    <col min="1529" max="1529" width="11.140625" style="377" bestFit="1" customWidth="1"/>
    <col min="1530" max="1530" width="9.7109375" style="377" bestFit="1" customWidth="1"/>
    <col min="1531" max="1531" width="13.42578125" style="377" bestFit="1" customWidth="1"/>
    <col min="1532" max="1532" width="11.140625" style="377" bestFit="1" customWidth="1"/>
    <col min="1533" max="1533" width="13.42578125" style="377" bestFit="1" customWidth="1"/>
    <col min="1534" max="1534" width="11.140625" style="377" bestFit="1" customWidth="1"/>
    <col min="1535" max="1535" width="15.28515625" style="377" bestFit="1" customWidth="1"/>
    <col min="1536" max="1536" width="8.28515625" style="377" bestFit="1" customWidth="1"/>
    <col min="1537" max="1539" width="9.140625" style="377" customWidth="1"/>
    <col min="1540" max="1778" width="8.85546875" style="377"/>
    <col min="1779" max="1779" width="15.28515625" style="377" bestFit="1" customWidth="1"/>
    <col min="1780" max="1781" width="13.42578125" style="377" bestFit="1" customWidth="1"/>
    <col min="1782" max="1782" width="11.140625" style="377" bestFit="1" customWidth="1"/>
    <col min="1783" max="1783" width="13.42578125" style="377" bestFit="1" customWidth="1"/>
    <col min="1784" max="1784" width="9.7109375" style="377" bestFit="1" customWidth="1"/>
    <col min="1785" max="1785" width="11.140625" style="377" bestFit="1" customWidth="1"/>
    <col min="1786" max="1786" width="9.7109375" style="377" bestFit="1" customWidth="1"/>
    <col min="1787" max="1787" width="13.42578125" style="377" bestFit="1" customWidth="1"/>
    <col min="1788" max="1788" width="11.140625" style="377" bestFit="1" customWidth="1"/>
    <col min="1789" max="1789" width="13.42578125" style="377" bestFit="1" customWidth="1"/>
    <col min="1790" max="1790" width="11.140625" style="377" bestFit="1" customWidth="1"/>
    <col min="1791" max="1791" width="15.28515625" style="377" bestFit="1" customWidth="1"/>
    <col min="1792" max="1792" width="8.28515625" style="377" bestFit="1" customWidth="1"/>
    <col min="1793" max="1795" width="9.140625" style="377" customWidth="1"/>
    <col min="1796" max="2034" width="8.85546875" style="377"/>
    <col min="2035" max="2035" width="15.28515625" style="377" bestFit="1" customWidth="1"/>
    <col min="2036" max="2037" width="13.42578125" style="377" bestFit="1" customWidth="1"/>
    <col min="2038" max="2038" width="11.140625" style="377" bestFit="1" customWidth="1"/>
    <col min="2039" max="2039" width="13.42578125" style="377" bestFit="1" customWidth="1"/>
    <col min="2040" max="2040" width="9.7109375" style="377" bestFit="1" customWidth="1"/>
    <col min="2041" max="2041" width="11.140625" style="377" bestFit="1" customWidth="1"/>
    <col min="2042" max="2042" width="9.7109375" style="377" bestFit="1" customWidth="1"/>
    <col min="2043" max="2043" width="13.42578125" style="377" bestFit="1" customWidth="1"/>
    <col min="2044" max="2044" width="11.140625" style="377" bestFit="1" customWidth="1"/>
    <col min="2045" max="2045" width="13.42578125" style="377" bestFit="1" customWidth="1"/>
    <col min="2046" max="2046" width="11.140625" style="377" bestFit="1" customWidth="1"/>
    <col min="2047" max="2047" width="15.28515625" style="377" bestFit="1" customWidth="1"/>
    <col min="2048" max="2048" width="8.28515625" style="377" bestFit="1" customWidth="1"/>
    <col min="2049" max="2051" width="9.140625" style="377" customWidth="1"/>
    <col min="2052" max="2290" width="8.85546875" style="377"/>
    <col min="2291" max="2291" width="15.28515625" style="377" bestFit="1" customWidth="1"/>
    <col min="2292" max="2293" width="13.42578125" style="377" bestFit="1" customWidth="1"/>
    <col min="2294" max="2294" width="11.140625" style="377" bestFit="1" customWidth="1"/>
    <col min="2295" max="2295" width="13.42578125" style="377" bestFit="1" customWidth="1"/>
    <col min="2296" max="2296" width="9.7109375" style="377" bestFit="1" customWidth="1"/>
    <col min="2297" max="2297" width="11.140625" style="377" bestFit="1" customWidth="1"/>
    <col min="2298" max="2298" width="9.7109375" style="377" bestFit="1" customWidth="1"/>
    <col min="2299" max="2299" width="13.42578125" style="377" bestFit="1" customWidth="1"/>
    <col min="2300" max="2300" width="11.140625" style="377" bestFit="1" customWidth="1"/>
    <col min="2301" max="2301" width="13.42578125" style="377" bestFit="1" customWidth="1"/>
    <col min="2302" max="2302" width="11.140625" style="377" bestFit="1" customWidth="1"/>
    <col min="2303" max="2303" width="15.28515625" style="377" bestFit="1" customWidth="1"/>
    <col min="2304" max="2304" width="8.28515625" style="377" bestFit="1" customWidth="1"/>
    <col min="2305" max="2307" width="9.140625" style="377" customWidth="1"/>
    <col min="2308" max="2546" width="8.85546875" style="377"/>
    <col min="2547" max="2547" width="15.28515625" style="377" bestFit="1" customWidth="1"/>
    <col min="2548" max="2549" width="13.42578125" style="377" bestFit="1" customWidth="1"/>
    <col min="2550" max="2550" width="11.140625" style="377" bestFit="1" customWidth="1"/>
    <col min="2551" max="2551" width="13.42578125" style="377" bestFit="1" customWidth="1"/>
    <col min="2552" max="2552" width="9.7109375" style="377" bestFit="1" customWidth="1"/>
    <col min="2553" max="2553" width="11.140625" style="377" bestFit="1" customWidth="1"/>
    <col min="2554" max="2554" width="9.7109375" style="377" bestFit="1" customWidth="1"/>
    <col min="2555" max="2555" width="13.42578125" style="377" bestFit="1" customWidth="1"/>
    <col min="2556" max="2556" width="11.140625" style="377" bestFit="1" customWidth="1"/>
    <col min="2557" max="2557" width="13.42578125" style="377" bestFit="1" customWidth="1"/>
    <col min="2558" max="2558" width="11.140625" style="377" bestFit="1" customWidth="1"/>
    <col min="2559" max="2559" width="15.28515625" style="377" bestFit="1" customWidth="1"/>
    <col min="2560" max="2560" width="8.28515625" style="377" bestFit="1" customWidth="1"/>
    <col min="2561" max="2563" width="9.140625" style="377" customWidth="1"/>
    <col min="2564" max="2802" width="8.85546875" style="377"/>
    <col min="2803" max="2803" width="15.28515625" style="377" bestFit="1" customWidth="1"/>
    <col min="2804" max="2805" width="13.42578125" style="377" bestFit="1" customWidth="1"/>
    <col min="2806" max="2806" width="11.140625" style="377" bestFit="1" customWidth="1"/>
    <col min="2807" max="2807" width="13.42578125" style="377" bestFit="1" customWidth="1"/>
    <col min="2808" max="2808" width="9.7109375" style="377" bestFit="1" customWidth="1"/>
    <col min="2809" max="2809" width="11.140625" style="377" bestFit="1" customWidth="1"/>
    <col min="2810" max="2810" width="9.7109375" style="377" bestFit="1" customWidth="1"/>
    <col min="2811" max="2811" width="13.42578125" style="377" bestFit="1" customWidth="1"/>
    <col min="2812" max="2812" width="11.140625" style="377" bestFit="1" customWidth="1"/>
    <col min="2813" max="2813" width="13.42578125" style="377" bestFit="1" customWidth="1"/>
    <col min="2814" max="2814" width="11.140625" style="377" bestFit="1" customWidth="1"/>
    <col min="2815" max="2815" width="15.28515625" style="377" bestFit="1" customWidth="1"/>
    <col min="2816" max="2816" width="8.28515625" style="377" bestFit="1" customWidth="1"/>
    <col min="2817" max="2819" width="9.140625" style="377" customWidth="1"/>
    <col min="2820" max="3058" width="8.85546875" style="377"/>
    <col min="3059" max="3059" width="15.28515625" style="377" bestFit="1" customWidth="1"/>
    <col min="3060" max="3061" width="13.42578125" style="377" bestFit="1" customWidth="1"/>
    <col min="3062" max="3062" width="11.140625" style="377" bestFit="1" customWidth="1"/>
    <col min="3063" max="3063" width="13.42578125" style="377" bestFit="1" customWidth="1"/>
    <col min="3064" max="3064" width="9.7109375" style="377" bestFit="1" customWidth="1"/>
    <col min="3065" max="3065" width="11.140625" style="377" bestFit="1" customWidth="1"/>
    <col min="3066" max="3066" width="9.7109375" style="377" bestFit="1" customWidth="1"/>
    <col min="3067" max="3067" width="13.42578125" style="377" bestFit="1" customWidth="1"/>
    <col min="3068" max="3068" width="11.140625" style="377" bestFit="1" customWidth="1"/>
    <col min="3069" max="3069" width="13.42578125" style="377" bestFit="1" customWidth="1"/>
    <col min="3070" max="3070" width="11.140625" style="377" bestFit="1" customWidth="1"/>
    <col min="3071" max="3071" width="15.28515625" style="377" bestFit="1" customWidth="1"/>
    <col min="3072" max="3072" width="8.28515625" style="377" bestFit="1" customWidth="1"/>
    <col min="3073" max="3075" width="9.140625" style="377" customWidth="1"/>
    <col min="3076" max="3314" width="8.85546875" style="377"/>
    <col min="3315" max="3315" width="15.28515625" style="377" bestFit="1" customWidth="1"/>
    <col min="3316" max="3317" width="13.42578125" style="377" bestFit="1" customWidth="1"/>
    <col min="3318" max="3318" width="11.140625" style="377" bestFit="1" customWidth="1"/>
    <col min="3319" max="3319" width="13.42578125" style="377" bestFit="1" customWidth="1"/>
    <col min="3320" max="3320" width="9.7109375" style="377" bestFit="1" customWidth="1"/>
    <col min="3321" max="3321" width="11.140625" style="377" bestFit="1" customWidth="1"/>
    <col min="3322" max="3322" width="9.7109375" style="377" bestFit="1" customWidth="1"/>
    <col min="3323" max="3323" width="13.42578125" style="377" bestFit="1" customWidth="1"/>
    <col min="3324" max="3324" width="11.140625" style="377" bestFit="1" customWidth="1"/>
    <col min="3325" max="3325" width="13.42578125" style="377" bestFit="1" customWidth="1"/>
    <col min="3326" max="3326" width="11.140625" style="377" bestFit="1" customWidth="1"/>
    <col min="3327" max="3327" width="15.28515625" style="377" bestFit="1" customWidth="1"/>
    <col min="3328" max="3328" width="8.28515625" style="377" bestFit="1" customWidth="1"/>
    <col min="3329" max="3331" width="9.140625" style="377" customWidth="1"/>
    <col min="3332" max="3570" width="8.85546875" style="377"/>
    <col min="3571" max="3571" width="15.28515625" style="377" bestFit="1" customWidth="1"/>
    <col min="3572" max="3573" width="13.42578125" style="377" bestFit="1" customWidth="1"/>
    <col min="3574" max="3574" width="11.140625" style="377" bestFit="1" customWidth="1"/>
    <col min="3575" max="3575" width="13.42578125" style="377" bestFit="1" customWidth="1"/>
    <col min="3576" max="3576" width="9.7109375" style="377" bestFit="1" customWidth="1"/>
    <col min="3577" max="3577" width="11.140625" style="377" bestFit="1" customWidth="1"/>
    <col min="3578" max="3578" width="9.7109375" style="377" bestFit="1" customWidth="1"/>
    <col min="3579" max="3579" width="13.42578125" style="377" bestFit="1" customWidth="1"/>
    <col min="3580" max="3580" width="11.140625" style="377" bestFit="1" customWidth="1"/>
    <col min="3581" max="3581" width="13.42578125" style="377" bestFit="1" customWidth="1"/>
    <col min="3582" max="3582" width="11.140625" style="377" bestFit="1" customWidth="1"/>
    <col min="3583" max="3583" width="15.28515625" style="377" bestFit="1" customWidth="1"/>
    <col min="3584" max="3584" width="8.28515625" style="377" bestFit="1" customWidth="1"/>
    <col min="3585" max="3587" width="9.140625" style="377" customWidth="1"/>
    <col min="3588" max="3826" width="8.85546875" style="377"/>
    <col min="3827" max="3827" width="15.28515625" style="377" bestFit="1" customWidth="1"/>
    <col min="3828" max="3829" width="13.42578125" style="377" bestFit="1" customWidth="1"/>
    <col min="3830" max="3830" width="11.140625" style="377" bestFit="1" customWidth="1"/>
    <col min="3831" max="3831" width="13.42578125" style="377" bestFit="1" customWidth="1"/>
    <col min="3832" max="3832" width="9.7109375" style="377" bestFit="1" customWidth="1"/>
    <col min="3833" max="3833" width="11.140625" style="377" bestFit="1" customWidth="1"/>
    <col min="3834" max="3834" width="9.7109375" style="377" bestFit="1" customWidth="1"/>
    <col min="3835" max="3835" width="13.42578125" style="377" bestFit="1" customWidth="1"/>
    <col min="3836" max="3836" width="11.140625" style="377" bestFit="1" customWidth="1"/>
    <col min="3837" max="3837" width="13.42578125" style="377" bestFit="1" customWidth="1"/>
    <col min="3838" max="3838" width="11.140625" style="377" bestFit="1" customWidth="1"/>
    <col min="3839" max="3839" width="15.28515625" style="377" bestFit="1" customWidth="1"/>
    <col min="3840" max="3840" width="8.28515625" style="377" bestFit="1" customWidth="1"/>
    <col min="3841" max="3843" width="9.140625" style="377" customWidth="1"/>
    <col min="3844" max="4082" width="8.85546875" style="377"/>
    <col min="4083" max="4083" width="15.28515625" style="377" bestFit="1" customWidth="1"/>
    <col min="4084" max="4085" width="13.42578125" style="377" bestFit="1" customWidth="1"/>
    <col min="4086" max="4086" width="11.140625" style="377" bestFit="1" customWidth="1"/>
    <col min="4087" max="4087" width="13.42578125" style="377" bestFit="1" customWidth="1"/>
    <col min="4088" max="4088" width="9.7109375" style="377" bestFit="1" customWidth="1"/>
    <col min="4089" max="4089" width="11.140625" style="377" bestFit="1" customWidth="1"/>
    <col min="4090" max="4090" width="9.7109375" style="377" bestFit="1" customWidth="1"/>
    <col min="4091" max="4091" width="13.42578125" style="377" bestFit="1" customWidth="1"/>
    <col min="4092" max="4092" width="11.140625" style="377" bestFit="1" customWidth="1"/>
    <col min="4093" max="4093" width="13.42578125" style="377" bestFit="1" customWidth="1"/>
    <col min="4094" max="4094" width="11.140625" style="377" bestFit="1" customWidth="1"/>
    <col min="4095" max="4095" width="15.28515625" style="377" bestFit="1" customWidth="1"/>
    <col min="4096" max="4096" width="8.28515625" style="377" bestFit="1" customWidth="1"/>
    <col min="4097" max="4099" width="9.140625" style="377" customWidth="1"/>
    <col min="4100" max="4338" width="8.85546875" style="377"/>
    <col min="4339" max="4339" width="15.28515625" style="377" bestFit="1" customWidth="1"/>
    <col min="4340" max="4341" width="13.42578125" style="377" bestFit="1" customWidth="1"/>
    <col min="4342" max="4342" width="11.140625" style="377" bestFit="1" customWidth="1"/>
    <col min="4343" max="4343" width="13.42578125" style="377" bestFit="1" customWidth="1"/>
    <col min="4344" max="4344" width="9.7109375" style="377" bestFit="1" customWidth="1"/>
    <col min="4345" max="4345" width="11.140625" style="377" bestFit="1" customWidth="1"/>
    <col min="4346" max="4346" width="9.7109375" style="377" bestFit="1" customWidth="1"/>
    <col min="4347" max="4347" width="13.42578125" style="377" bestFit="1" customWidth="1"/>
    <col min="4348" max="4348" width="11.140625" style="377" bestFit="1" customWidth="1"/>
    <col min="4349" max="4349" width="13.42578125" style="377" bestFit="1" customWidth="1"/>
    <col min="4350" max="4350" width="11.140625" style="377" bestFit="1" customWidth="1"/>
    <col min="4351" max="4351" width="15.28515625" style="377" bestFit="1" customWidth="1"/>
    <col min="4352" max="4352" width="8.28515625" style="377" bestFit="1" customWidth="1"/>
    <col min="4353" max="4355" width="9.140625" style="377" customWidth="1"/>
    <col min="4356" max="4594" width="8.85546875" style="377"/>
    <col min="4595" max="4595" width="15.28515625" style="377" bestFit="1" customWidth="1"/>
    <col min="4596" max="4597" width="13.42578125" style="377" bestFit="1" customWidth="1"/>
    <col min="4598" max="4598" width="11.140625" style="377" bestFit="1" customWidth="1"/>
    <col min="4599" max="4599" width="13.42578125" style="377" bestFit="1" customWidth="1"/>
    <col min="4600" max="4600" width="9.7109375" style="377" bestFit="1" customWidth="1"/>
    <col min="4601" max="4601" width="11.140625" style="377" bestFit="1" customWidth="1"/>
    <col min="4602" max="4602" width="9.7109375" style="377" bestFit="1" customWidth="1"/>
    <col min="4603" max="4603" width="13.42578125" style="377" bestFit="1" customWidth="1"/>
    <col min="4604" max="4604" width="11.140625" style="377" bestFit="1" customWidth="1"/>
    <col min="4605" max="4605" width="13.42578125" style="377" bestFit="1" customWidth="1"/>
    <col min="4606" max="4606" width="11.140625" style="377" bestFit="1" customWidth="1"/>
    <col min="4607" max="4607" width="15.28515625" style="377" bestFit="1" customWidth="1"/>
    <col min="4608" max="4608" width="8.28515625" style="377" bestFit="1" customWidth="1"/>
    <col min="4609" max="4611" width="9.140625" style="377" customWidth="1"/>
    <col min="4612" max="4850" width="8.85546875" style="377"/>
    <col min="4851" max="4851" width="15.28515625" style="377" bestFit="1" customWidth="1"/>
    <col min="4852" max="4853" width="13.42578125" style="377" bestFit="1" customWidth="1"/>
    <col min="4854" max="4854" width="11.140625" style="377" bestFit="1" customWidth="1"/>
    <col min="4855" max="4855" width="13.42578125" style="377" bestFit="1" customWidth="1"/>
    <col min="4856" max="4856" width="9.7109375" style="377" bestFit="1" customWidth="1"/>
    <col min="4857" max="4857" width="11.140625" style="377" bestFit="1" customWidth="1"/>
    <col min="4858" max="4858" width="9.7109375" style="377" bestFit="1" customWidth="1"/>
    <col min="4859" max="4859" width="13.42578125" style="377" bestFit="1" customWidth="1"/>
    <col min="4860" max="4860" width="11.140625" style="377" bestFit="1" customWidth="1"/>
    <col min="4861" max="4861" width="13.42578125" style="377" bestFit="1" customWidth="1"/>
    <col min="4862" max="4862" width="11.140625" style="377" bestFit="1" customWidth="1"/>
    <col min="4863" max="4863" width="15.28515625" style="377" bestFit="1" customWidth="1"/>
    <col min="4864" max="4864" width="8.28515625" style="377" bestFit="1" customWidth="1"/>
    <col min="4865" max="4867" width="9.140625" style="377" customWidth="1"/>
    <col min="4868" max="5106" width="8.85546875" style="377"/>
    <col min="5107" max="5107" width="15.28515625" style="377" bestFit="1" customWidth="1"/>
    <col min="5108" max="5109" width="13.42578125" style="377" bestFit="1" customWidth="1"/>
    <col min="5110" max="5110" width="11.140625" style="377" bestFit="1" customWidth="1"/>
    <col min="5111" max="5111" width="13.42578125" style="377" bestFit="1" customWidth="1"/>
    <col min="5112" max="5112" width="9.7109375" style="377" bestFit="1" customWidth="1"/>
    <col min="5113" max="5113" width="11.140625" style="377" bestFit="1" customWidth="1"/>
    <col min="5114" max="5114" width="9.7109375" style="377" bestFit="1" customWidth="1"/>
    <col min="5115" max="5115" width="13.42578125" style="377" bestFit="1" customWidth="1"/>
    <col min="5116" max="5116" width="11.140625" style="377" bestFit="1" customWidth="1"/>
    <col min="5117" max="5117" width="13.42578125" style="377" bestFit="1" customWidth="1"/>
    <col min="5118" max="5118" width="11.140625" style="377" bestFit="1" customWidth="1"/>
    <col min="5119" max="5119" width="15.28515625" style="377" bestFit="1" customWidth="1"/>
    <col min="5120" max="5120" width="8.28515625" style="377" bestFit="1" customWidth="1"/>
    <col min="5121" max="5123" width="9.140625" style="377" customWidth="1"/>
    <col min="5124" max="5362" width="8.85546875" style="377"/>
    <col min="5363" max="5363" width="15.28515625" style="377" bestFit="1" customWidth="1"/>
    <col min="5364" max="5365" width="13.42578125" style="377" bestFit="1" customWidth="1"/>
    <col min="5366" max="5366" width="11.140625" style="377" bestFit="1" customWidth="1"/>
    <col min="5367" max="5367" width="13.42578125" style="377" bestFit="1" customWidth="1"/>
    <col min="5368" max="5368" width="9.7109375" style="377" bestFit="1" customWidth="1"/>
    <col min="5369" max="5369" width="11.140625" style="377" bestFit="1" customWidth="1"/>
    <col min="5370" max="5370" width="9.7109375" style="377" bestFit="1" customWidth="1"/>
    <col min="5371" max="5371" width="13.42578125" style="377" bestFit="1" customWidth="1"/>
    <col min="5372" max="5372" width="11.140625" style="377" bestFit="1" customWidth="1"/>
    <col min="5373" max="5373" width="13.42578125" style="377" bestFit="1" customWidth="1"/>
    <col min="5374" max="5374" width="11.140625" style="377" bestFit="1" customWidth="1"/>
    <col min="5375" max="5375" width="15.28515625" style="377" bestFit="1" customWidth="1"/>
    <col min="5376" max="5376" width="8.28515625" style="377" bestFit="1" customWidth="1"/>
    <col min="5377" max="5379" width="9.140625" style="377" customWidth="1"/>
    <col min="5380" max="5618" width="8.85546875" style="377"/>
    <col min="5619" max="5619" width="15.28515625" style="377" bestFit="1" customWidth="1"/>
    <col min="5620" max="5621" width="13.42578125" style="377" bestFit="1" customWidth="1"/>
    <col min="5622" max="5622" width="11.140625" style="377" bestFit="1" customWidth="1"/>
    <col min="5623" max="5623" width="13.42578125" style="377" bestFit="1" customWidth="1"/>
    <col min="5624" max="5624" width="9.7109375" style="377" bestFit="1" customWidth="1"/>
    <col min="5625" max="5625" width="11.140625" style="377" bestFit="1" customWidth="1"/>
    <col min="5626" max="5626" width="9.7109375" style="377" bestFit="1" customWidth="1"/>
    <col min="5627" max="5627" width="13.42578125" style="377" bestFit="1" customWidth="1"/>
    <col min="5628" max="5628" width="11.140625" style="377" bestFit="1" customWidth="1"/>
    <col min="5629" max="5629" width="13.42578125" style="377" bestFit="1" customWidth="1"/>
    <col min="5630" max="5630" width="11.140625" style="377" bestFit="1" customWidth="1"/>
    <col min="5631" max="5631" width="15.28515625" style="377" bestFit="1" customWidth="1"/>
    <col min="5632" max="5632" width="8.28515625" style="377" bestFit="1" customWidth="1"/>
    <col min="5633" max="5635" width="9.140625" style="377" customWidth="1"/>
    <col min="5636" max="5874" width="8.85546875" style="377"/>
    <col min="5875" max="5875" width="15.28515625" style="377" bestFit="1" customWidth="1"/>
    <col min="5876" max="5877" width="13.42578125" style="377" bestFit="1" customWidth="1"/>
    <col min="5878" max="5878" width="11.140625" style="377" bestFit="1" customWidth="1"/>
    <col min="5879" max="5879" width="13.42578125" style="377" bestFit="1" customWidth="1"/>
    <col min="5880" max="5880" width="9.7109375" style="377" bestFit="1" customWidth="1"/>
    <col min="5881" max="5881" width="11.140625" style="377" bestFit="1" customWidth="1"/>
    <col min="5882" max="5882" width="9.7109375" style="377" bestFit="1" customWidth="1"/>
    <col min="5883" max="5883" width="13.42578125" style="377" bestFit="1" customWidth="1"/>
    <col min="5884" max="5884" width="11.140625" style="377" bestFit="1" customWidth="1"/>
    <col min="5885" max="5885" width="13.42578125" style="377" bestFit="1" customWidth="1"/>
    <col min="5886" max="5886" width="11.140625" style="377" bestFit="1" customWidth="1"/>
    <col min="5887" max="5887" width="15.28515625" style="377" bestFit="1" customWidth="1"/>
    <col min="5888" max="5888" width="8.28515625" style="377" bestFit="1" customWidth="1"/>
    <col min="5889" max="5891" width="9.140625" style="377" customWidth="1"/>
    <col min="5892" max="6130" width="8.85546875" style="377"/>
    <col min="6131" max="6131" width="15.28515625" style="377" bestFit="1" customWidth="1"/>
    <col min="6132" max="6133" width="13.42578125" style="377" bestFit="1" customWidth="1"/>
    <col min="6134" max="6134" width="11.140625" style="377" bestFit="1" customWidth="1"/>
    <col min="6135" max="6135" width="13.42578125" style="377" bestFit="1" customWidth="1"/>
    <col min="6136" max="6136" width="9.7109375" style="377" bestFit="1" customWidth="1"/>
    <col min="6137" max="6137" width="11.140625" style="377" bestFit="1" customWidth="1"/>
    <col min="6138" max="6138" width="9.7109375" style="377" bestFit="1" customWidth="1"/>
    <col min="6139" max="6139" width="13.42578125" style="377" bestFit="1" customWidth="1"/>
    <col min="6140" max="6140" width="11.140625" style="377" bestFit="1" customWidth="1"/>
    <col min="6141" max="6141" width="13.42578125" style="377" bestFit="1" customWidth="1"/>
    <col min="6142" max="6142" width="11.140625" style="377" bestFit="1" customWidth="1"/>
    <col min="6143" max="6143" width="15.28515625" style="377" bestFit="1" customWidth="1"/>
    <col min="6144" max="6144" width="8.28515625" style="377" bestFit="1" customWidth="1"/>
    <col min="6145" max="6147" width="9.140625" style="377" customWidth="1"/>
    <col min="6148" max="6386" width="8.85546875" style="377"/>
    <col min="6387" max="6387" width="15.28515625" style="377" bestFit="1" customWidth="1"/>
    <col min="6388" max="6389" width="13.42578125" style="377" bestFit="1" customWidth="1"/>
    <col min="6390" max="6390" width="11.140625" style="377" bestFit="1" customWidth="1"/>
    <col min="6391" max="6391" width="13.42578125" style="377" bestFit="1" customWidth="1"/>
    <col min="6392" max="6392" width="9.7109375" style="377" bestFit="1" customWidth="1"/>
    <col min="6393" max="6393" width="11.140625" style="377" bestFit="1" customWidth="1"/>
    <col min="6394" max="6394" width="9.7109375" style="377" bestFit="1" customWidth="1"/>
    <col min="6395" max="6395" width="13.42578125" style="377" bestFit="1" customWidth="1"/>
    <col min="6396" max="6396" width="11.140625" style="377" bestFit="1" customWidth="1"/>
    <col min="6397" max="6397" width="13.42578125" style="377" bestFit="1" customWidth="1"/>
    <col min="6398" max="6398" width="11.140625" style="377" bestFit="1" customWidth="1"/>
    <col min="6399" max="6399" width="15.28515625" style="377" bestFit="1" customWidth="1"/>
    <col min="6400" max="6400" width="8.28515625" style="377" bestFit="1" customWidth="1"/>
    <col min="6401" max="6403" width="9.140625" style="377" customWidth="1"/>
    <col min="6404" max="6642" width="8.85546875" style="377"/>
    <col min="6643" max="6643" width="15.28515625" style="377" bestFit="1" customWidth="1"/>
    <col min="6644" max="6645" width="13.42578125" style="377" bestFit="1" customWidth="1"/>
    <col min="6646" max="6646" width="11.140625" style="377" bestFit="1" customWidth="1"/>
    <col min="6647" max="6647" width="13.42578125" style="377" bestFit="1" customWidth="1"/>
    <col min="6648" max="6648" width="9.7109375" style="377" bestFit="1" customWidth="1"/>
    <col min="6649" max="6649" width="11.140625" style="377" bestFit="1" customWidth="1"/>
    <col min="6650" max="6650" width="9.7109375" style="377" bestFit="1" customWidth="1"/>
    <col min="6651" max="6651" width="13.42578125" style="377" bestFit="1" customWidth="1"/>
    <col min="6652" max="6652" width="11.140625" style="377" bestFit="1" customWidth="1"/>
    <col min="6653" max="6653" width="13.42578125" style="377" bestFit="1" customWidth="1"/>
    <col min="6654" max="6654" width="11.140625" style="377" bestFit="1" customWidth="1"/>
    <col min="6655" max="6655" width="15.28515625" style="377" bestFit="1" customWidth="1"/>
    <col min="6656" max="6656" width="8.28515625" style="377" bestFit="1" customWidth="1"/>
    <col min="6657" max="6659" width="9.140625" style="377" customWidth="1"/>
    <col min="6660" max="6898" width="8.85546875" style="377"/>
    <col min="6899" max="6899" width="15.28515625" style="377" bestFit="1" customWidth="1"/>
    <col min="6900" max="6901" width="13.42578125" style="377" bestFit="1" customWidth="1"/>
    <col min="6902" max="6902" width="11.140625" style="377" bestFit="1" customWidth="1"/>
    <col min="6903" max="6903" width="13.42578125" style="377" bestFit="1" customWidth="1"/>
    <col min="6904" max="6904" width="9.7109375" style="377" bestFit="1" customWidth="1"/>
    <col min="6905" max="6905" width="11.140625" style="377" bestFit="1" customWidth="1"/>
    <col min="6906" max="6906" width="9.7109375" style="377" bestFit="1" customWidth="1"/>
    <col min="6907" max="6907" width="13.42578125" style="377" bestFit="1" customWidth="1"/>
    <col min="6908" max="6908" width="11.140625" style="377" bestFit="1" customWidth="1"/>
    <col min="6909" max="6909" width="13.42578125" style="377" bestFit="1" customWidth="1"/>
    <col min="6910" max="6910" width="11.140625" style="377" bestFit="1" customWidth="1"/>
    <col min="6911" max="6911" width="15.28515625" style="377" bestFit="1" customWidth="1"/>
    <col min="6912" max="6912" width="8.28515625" style="377" bestFit="1" customWidth="1"/>
    <col min="6913" max="6915" width="9.140625" style="377" customWidth="1"/>
    <col min="6916" max="7154" width="8.85546875" style="377"/>
    <col min="7155" max="7155" width="15.28515625" style="377" bestFit="1" customWidth="1"/>
    <col min="7156" max="7157" width="13.42578125" style="377" bestFit="1" customWidth="1"/>
    <col min="7158" max="7158" width="11.140625" style="377" bestFit="1" customWidth="1"/>
    <col min="7159" max="7159" width="13.42578125" style="377" bestFit="1" customWidth="1"/>
    <col min="7160" max="7160" width="9.7109375" style="377" bestFit="1" customWidth="1"/>
    <col min="7161" max="7161" width="11.140625" style="377" bestFit="1" customWidth="1"/>
    <col min="7162" max="7162" width="9.7109375" style="377" bestFit="1" customWidth="1"/>
    <col min="7163" max="7163" width="13.42578125" style="377" bestFit="1" customWidth="1"/>
    <col min="7164" max="7164" width="11.140625" style="377" bestFit="1" customWidth="1"/>
    <col min="7165" max="7165" width="13.42578125" style="377" bestFit="1" customWidth="1"/>
    <col min="7166" max="7166" width="11.140625" style="377" bestFit="1" customWidth="1"/>
    <col min="7167" max="7167" width="15.28515625" style="377" bestFit="1" customWidth="1"/>
    <col min="7168" max="7168" width="8.28515625" style="377" bestFit="1" customWidth="1"/>
    <col min="7169" max="7171" width="9.140625" style="377" customWidth="1"/>
    <col min="7172" max="7410" width="8.85546875" style="377"/>
    <col min="7411" max="7411" width="15.28515625" style="377" bestFit="1" customWidth="1"/>
    <col min="7412" max="7413" width="13.42578125" style="377" bestFit="1" customWidth="1"/>
    <col min="7414" max="7414" width="11.140625" style="377" bestFit="1" customWidth="1"/>
    <col min="7415" max="7415" width="13.42578125" style="377" bestFit="1" customWidth="1"/>
    <col min="7416" max="7416" width="9.7109375" style="377" bestFit="1" customWidth="1"/>
    <col min="7417" max="7417" width="11.140625" style="377" bestFit="1" customWidth="1"/>
    <col min="7418" max="7418" width="9.7109375" style="377" bestFit="1" customWidth="1"/>
    <col min="7419" max="7419" width="13.42578125" style="377" bestFit="1" customWidth="1"/>
    <col min="7420" max="7420" width="11.140625" style="377" bestFit="1" customWidth="1"/>
    <col min="7421" max="7421" width="13.42578125" style="377" bestFit="1" customWidth="1"/>
    <col min="7422" max="7422" width="11.140625" style="377" bestFit="1" customWidth="1"/>
    <col min="7423" max="7423" width="15.28515625" style="377" bestFit="1" customWidth="1"/>
    <col min="7424" max="7424" width="8.28515625" style="377" bestFit="1" customWidth="1"/>
    <col min="7425" max="7427" width="9.140625" style="377" customWidth="1"/>
    <col min="7428" max="7666" width="8.85546875" style="377"/>
    <col min="7667" max="7667" width="15.28515625" style="377" bestFit="1" customWidth="1"/>
    <col min="7668" max="7669" width="13.42578125" style="377" bestFit="1" customWidth="1"/>
    <col min="7670" max="7670" width="11.140625" style="377" bestFit="1" customWidth="1"/>
    <col min="7671" max="7671" width="13.42578125" style="377" bestFit="1" customWidth="1"/>
    <col min="7672" max="7672" width="9.7109375" style="377" bestFit="1" customWidth="1"/>
    <col min="7673" max="7673" width="11.140625" style="377" bestFit="1" customWidth="1"/>
    <col min="7674" max="7674" width="9.7109375" style="377" bestFit="1" customWidth="1"/>
    <col min="7675" max="7675" width="13.42578125" style="377" bestFit="1" customWidth="1"/>
    <col min="7676" max="7676" width="11.140625" style="377" bestFit="1" customWidth="1"/>
    <col min="7677" max="7677" width="13.42578125" style="377" bestFit="1" customWidth="1"/>
    <col min="7678" max="7678" width="11.140625" style="377" bestFit="1" customWidth="1"/>
    <col min="7679" max="7679" width="15.28515625" style="377" bestFit="1" customWidth="1"/>
    <col min="7680" max="7680" width="8.28515625" style="377" bestFit="1" customWidth="1"/>
    <col min="7681" max="7683" width="9.140625" style="377" customWidth="1"/>
    <col min="7684" max="7922" width="8.85546875" style="377"/>
    <col min="7923" max="7923" width="15.28515625" style="377" bestFit="1" customWidth="1"/>
    <col min="7924" max="7925" width="13.42578125" style="377" bestFit="1" customWidth="1"/>
    <col min="7926" max="7926" width="11.140625" style="377" bestFit="1" customWidth="1"/>
    <col min="7927" max="7927" width="13.42578125" style="377" bestFit="1" customWidth="1"/>
    <col min="7928" max="7928" width="9.7109375" style="377" bestFit="1" customWidth="1"/>
    <col min="7929" max="7929" width="11.140625" style="377" bestFit="1" customWidth="1"/>
    <col min="7930" max="7930" width="9.7109375" style="377" bestFit="1" customWidth="1"/>
    <col min="7931" max="7931" width="13.42578125" style="377" bestFit="1" customWidth="1"/>
    <col min="7932" max="7932" width="11.140625" style="377" bestFit="1" customWidth="1"/>
    <col min="7933" max="7933" width="13.42578125" style="377" bestFit="1" customWidth="1"/>
    <col min="7934" max="7934" width="11.140625" style="377" bestFit="1" customWidth="1"/>
    <col min="7935" max="7935" width="15.28515625" style="377" bestFit="1" customWidth="1"/>
    <col min="7936" max="7936" width="8.28515625" style="377" bestFit="1" customWidth="1"/>
    <col min="7937" max="7939" width="9.140625" style="377" customWidth="1"/>
    <col min="7940" max="8178" width="8.85546875" style="377"/>
    <col min="8179" max="8179" width="15.28515625" style="377" bestFit="1" customWidth="1"/>
    <col min="8180" max="8181" width="13.42578125" style="377" bestFit="1" customWidth="1"/>
    <col min="8182" max="8182" width="11.140625" style="377" bestFit="1" customWidth="1"/>
    <col min="8183" max="8183" width="13.42578125" style="377" bestFit="1" customWidth="1"/>
    <col min="8184" max="8184" width="9.7109375" style="377" bestFit="1" customWidth="1"/>
    <col min="8185" max="8185" width="11.140625" style="377" bestFit="1" customWidth="1"/>
    <col min="8186" max="8186" width="9.7109375" style="377" bestFit="1" customWidth="1"/>
    <col min="8187" max="8187" width="13.42578125" style="377" bestFit="1" customWidth="1"/>
    <col min="8188" max="8188" width="11.140625" style="377" bestFit="1" customWidth="1"/>
    <col min="8189" max="8189" width="13.42578125" style="377" bestFit="1" customWidth="1"/>
    <col min="8190" max="8190" width="11.140625" style="377" bestFit="1" customWidth="1"/>
    <col min="8191" max="8191" width="15.28515625" style="377" bestFit="1" customWidth="1"/>
    <col min="8192" max="8192" width="8.28515625" style="377" bestFit="1" customWidth="1"/>
    <col min="8193" max="8195" width="9.140625" style="377" customWidth="1"/>
    <col min="8196" max="8434" width="8.85546875" style="377"/>
    <col min="8435" max="8435" width="15.28515625" style="377" bestFit="1" customWidth="1"/>
    <col min="8436" max="8437" width="13.42578125" style="377" bestFit="1" customWidth="1"/>
    <col min="8438" max="8438" width="11.140625" style="377" bestFit="1" customWidth="1"/>
    <col min="8439" max="8439" width="13.42578125" style="377" bestFit="1" customWidth="1"/>
    <col min="8440" max="8440" width="9.7109375" style="377" bestFit="1" customWidth="1"/>
    <col min="8441" max="8441" width="11.140625" style="377" bestFit="1" customWidth="1"/>
    <col min="8442" max="8442" width="9.7109375" style="377" bestFit="1" customWidth="1"/>
    <col min="8443" max="8443" width="13.42578125" style="377" bestFit="1" customWidth="1"/>
    <col min="8444" max="8444" width="11.140625" style="377" bestFit="1" customWidth="1"/>
    <col min="8445" max="8445" width="13.42578125" style="377" bestFit="1" customWidth="1"/>
    <col min="8446" max="8446" width="11.140625" style="377" bestFit="1" customWidth="1"/>
    <col min="8447" max="8447" width="15.28515625" style="377" bestFit="1" customWidth="1"/>
    <col min="8448" max="8448" width="8.28515625" style="377" bestFit="1" customWidth="1"/>
    <col min="8449" max="8451" width="9.140625" style="377" customWidth="1"/>
    <col min="8452" max="8690" width="8.85546875" style="377"/>
    <col min="8691" max="8691" width="15.28515625" style="377" bestFit="1" customWidth="1"/>
    <col min="8692" max="8693" width="13.42578125" style="377" bestFit="1" customWidth="1"/>
    <col min="8694" max="8694" width="11.140625" style="377" bestFit="1" customWidth="1"/>
    <col min="8695" max="8695" width="13.42578125" style="377" bestFit="1" customWidth="1"/>
    <col min="8696" max="8696" width="9.7109375" style="377" bestFit="1" customWidth="1"/>
    <col min="8697" max="8697" width="11.140625" style="377" bestFit="1" customWidth="1"/>
    <col min="8698" max="8698" width="9.7109375" style="377" bestFit="1" customWidth="1"/>
    <col min="8699" max="8699" width="13.42578125" style="377" bestFit="1" customWidth="1"/>
    <col min="8700" max="8700" width="11.140625" style="377" bestFit="1" customWidth="1"/>
    <col min="8701" max="8701" width="13.42578125" style="377" bestFit="1" customWidth="1"/>
    <col min="8702" max="8702" width="11.140625" style="377" bestFit="1" customWidth="1"/>
    <col min="8703" max="8703" width="15.28515625" style="377" bestFit="1" customWidth="1"/>
    <col min="8704" max="8704" width="8.28515625" style="377" bestFit="1" customWidth="1"/>
    <col min="8705" max="8707" width="9.140625" style="377" customWidth="1"/>
    <col min="8708" max="8946" width="8.85546875" style="377"/>
    <col min="8947" max="8947" width="15.28515625" style="377" bestFit="1" customWidth="1"/>
    <col min="8948" max="8949" width="13.42578125" style="377" bestFit="1" customWidth="1"/>
    <col min="8950" max="8950" width="11.140625" style="377" bestFit="1" customWidth="1"/>
    <col min="8951" max="8951" width="13.42578125" style="377" bestFit="1" customWidth="1"/>
    <col min="8952" max="8952" width="9.7109375" style="377" bestFit="1" customWidth="1"/>
    <col min="8953" max="8953" width="11.140625" style="377" bestFit="1" customWidth="1"/>
    <col min="8954" max="8954" width="9.7109375" style="377" bestFit="1" customWidth="1"/>
    <col min="8955" max="8955" width="13.42578125" style="377" bestFit="1" customWidth="1"/>
    <col min="8956" max="8956" width="11.140625" style="377" bestFit="1" customWidth="1"/>
    <col min="8957" max="8957" width="13.42578125" style="377" bestFit="1" customWidth="1"/>
    <col min="8958" max="8958" width="11.140625" style="377" bestFit="1" customWidth="1"/>
    <col min="8959" max="8959" width="15.28515625" style="377" bestFit="1" customWidth="1"/>
    <col min="8960" max="8960" width="8.28515625" style="377" bestFit="1" customWidth="1"/>
    <col min="8961" max="8963" width="9.140625" style="377" customWidth="1"/>
    <col min="8964" max="9202" width="8.85546875" style="377"/>
    <col min="9203" max="9203" width="15.28515625" style="377" bestFit="1" customWidth="1"/>
    <col min="9204" max="9205" width="13.42578125" style="377" bestFit="1" customWidth="1"/>
    <col min="9206" max="9206" width="11.140625" style="377" bestFit="1" customWidth="1"/>
    <col min="9207" max="9207" width="13.42578125" style="377" bestFit="1" customWidth="1"/>
    <col min="9208" max="9208" width="9.7109375" style="377" bestFit="1" customWidth="1"/>
    <col min="9209" max="9209" width="11.140625" style="377" bestFit="1" customWidth="1"/>
    <col min="9210" max="9210" width="9.7109375" style="377" bestFit="1" customWidth="1"/>
    <col min="9211" max="9211" width="13.42578125" style="377" bestFit="1" customWidth="1"/>
    <col min="9212" max="9212" width="11.140625" style="377" bestFit="1" customWidth="1"/>
    <col min="9213" max="9213" width="13.42578125" style="377" bestFit="1" customWidth="1"/>
    <col min="9214" max="9214" width="11.140625" style="377" bestFit="1" customWidth="1"/>
    <col min="9215" max="9215" width="15.28515625" style="377" bestFit="1" customWidth="1"/>
    <col min="9216" max="9216" width="8.28515625" style="377" bestFit="1" customWidth="1"/>
    <col min="9217" max="9219" width="9.140625" style="377" customWidth="1"/>
    <col min="9220" max="9458" width="8.85546875" style="377"/>
    <col min="9459" max="9459" width="15.28515625" style="377" bestFit="1" customWidth="1"/>
    <col min="9460" max="9461" width="13.42578125" style="377" bestFit="1" customWidth="1"/>
    <col min="9462" max="9462" width="11.140625" style="377" bestFit="1" customWidth="1"/>
    <col min="9463" max="9463" width="13.42578125" style="377" bestFit="1" customWidth="1"/>
    <col min="9464" max="9464" width="9.7109375" style="377" bestFit="1" customWidth="1"/>
    <col min="9465" max="9465" width="11.140625" style="377" bestFit="1" customWidth="1"/>
    <col min="9466" max="9466" width="9.7109375" style="377" bestFit="1" customWidth="1"/>
    <col min="9467" max="9467" width="13.42578125" style="377" bestFit="1" customWidth="1"/>
    <col min="9468" max="9468" width="11.140625" style="377" bestFit="1" customWidth="1"/>
    <col min="9469" max="9469" width="13.42578125" style="377" bestFit="1" customWidth="1"/>
    <col min="9470" max="9470" width="11.140625" style="377" bestFit="1" customWidth="1"/>
    <col min="9471" max="9471" width="15.28515625" style="377" bestFit="1" customWidth="1"/>
    <col min="9472" max="9472" width="8.28515625" style="377" bestFit="1" customWidth="1"/>
    <col min="9473" max="9475" width="9.140625" style="377" customWidth="1"/>
    <col min="9476" max="9714" width="8.85546875" style="377"/>
    <col min="9715" max="9715" width="15.28515625" style="377" bestFit="1" customWidth="1"/>
    <col min="9716" max="9717" width="13.42578125" style="377" bestFit="1" customWidth="1"/>
    <col min="9718" max="9718" width="11.140625" style="377" bestFit="1" customWidth="1"/>
    <col min="9719" max="9719" width="13.42578125" style="377" bestFit="1" customWidth="1"/>
    <col min="9720" max="9720" width="9.7109375" style="377" bestFit="1" customWidth="1"/>
    <col min="9721" max="9721" width="11.140625" style="377" bestFit="1" customWidth="1"/>
    <col min="9722" max="9722" width="9.7109375" style="377" bestFit="1" customWidth="1"/>
    <col min="9723" max="9723" width="13.42578125" style="377" bestFit="1" customWidth="1"/>
    <col min="9724" max="9724" width="11.140625" style="377" bestFit="1" customWidth="1"/>
    <col min="9725" max="9725" width="13.42578125" style="377" bestFit="1" customWidth="1"/>
    <col min="9726" max="9726" width="11.140625" style="377" bestFit="1" customWidth="1"/>
    <col min="9727" max="9727" width="15.28515625" style="377" bestFit="1" customWidth="1"/>
    <col min="9728" max="9728" width="8.28515625" style="377" bestFit="1" customWidth="1"/>
    <col min="9729" max="9731" width="9.140625" style="377" customWidth="1"/>
    <col min="9732" max="9970" width="8.85546875" style="377"/>
    <col min="9971" max="9971" width="15.28515625" style="377" bestFit="1" customWidth="1"/>
    <col min="9972" max="9973" width="13.42578125" style="377" bestFit="1" customWidth="1"/>
    <col min="9974" max="9974" width="11.140625" style="377" bestFit="1" customWidth="1"/>
    <col min="9975" max="9975" width="13.42578125" style="377" bestFit="1" customWidth="1"/>
    <col min="9976" max="9976" width="9.7109375" style="377" bestFit="1" customWidth="1"/>
    <col min="9977" max="9977" width="11.140625" style="377" bestFit="1" customWidth="1"/>
    <col min="9978" max="9978" width="9.7109375" style="377" bestFit="1" customWidth="1"/>
    <col min="9979" max="9979" width="13.42578125" style="377" bestFit="1" customWidth="1"/>
    <col min="9980" max="9980" width="11.140625" style="377" bestFit="1" customWidth="1"/>
    <col min="9981" max="9981" width="13.42578125" style="377" bestFit="1" customWidth="1"/>
    <col min="9982" max="9982" width="11.140625" style="377" bestFit="1" customWidth="1"/>
    <col min="9983" max="9983" width="15.28515625" style="377" bestFit="1" customWidth="1"/>
    <col min="9984" max="9984" width="8.28515625" style="377" bestFit="1" customWidth="1"/>
    <col min="9985" max="9987" width="9.140625" style="377" customWidth="1"/>
    <col min="9988" max="10226" width="8.85546875" style="377"/>
    <col min="10227" max="10227" width="15.28515625" style="377" bestFit="1" customWidth="1"/>
    <col min="10228" max="10229" width="13.42578125" style="377" bestFit="1" customWidth="1"/>
    <col min="10230" max="10230" width="11.140625" style="377" bestFit="1" customWidth="1"/>
    <col min="10231" max="10231" width="13.42578125" style="377" bestFit="1" customWidth="1"/>
    <col min="10232" max="10232" width="9.7109375" style="377" bestFit="1" customWidth="1"/>
    <col min="10233" max="10233" width="11.140625" style="377" bestFit="1" customWidth="1"/>
    <col min="10234" max="10234" width="9.7109375" style="377" bestFit="1" customWidth="1"/>
    <col min="10235" max="10235" width="13.42578125" style="377" bestFit="1" customWidth="1"/>
    <col min="10236" max="10236" width="11.140625" style="377" bestFit="1" customWidth="1"/>
    <col min="10237" max="10237" width="13.42578125" style="377" bestFit="1" customWidth="1"/>
    <col min="10238" max="10238" width="11.140625" style="377" bestFit="1" customWidth="1"/>
    <col min="10239" max="10239" width="15.28515625" style="377" bestFit="1" customWidth="1"/>
    <col min="10240" max="10240" width="8.28515625" style="377" bestFit="1" customWidth="1"/>
    <col min="10241" max="10243" width="9.140625" style="377" customWidth="1"/>
    <col min="10244" max="10482" width="8.85546875" style="377"/>
    <col min="10483" max="10483" width="15.28515625" style="377" bestFit="1" customWidth="1"/>
    <col min="10484" max="10485" width="13.42578125" style="377" bestFit="1" customWidth="1"/>
    <col min="10486" max="10486" width="11.140625" style="377" bestFit="1" customWidth="1"/>
    <col min="10487" max="10487" width="13.42578125" style="377" bestFit="1" customWidth="1"/>
    <col min="10488" max="10488" width="9.7109375" style="377" bestFit="1" customWidth="1"/>
    <col min="10489" max="10489" width="11.140625" style="377" bestFit="1" customWidth="1"/>
    <col min="10490" max="10490" width="9.7109375" style="377" bestFit="1" customWidth="1"/>
    <col min="10491" max="10491" width="13.42578125" style="377" bestFit="1" customWidth="1"/>
    <col min="10492" max="10492" width="11.140625" style="377" bestFit="1" customWidth="1"/>
    <col min="10493" max="10493" width="13.42578125" style="377" bestFit="1" customWidth="1"/>
    <col min="10494" max="10494" width="11.140625" style="377" bestFit="1" customWidth="1"/>
    <col min="10495" max="10495" width="15.28515625" style="377" bestFit="1" customWidth="1"/>
    <col min="10496" max="10496" width="8.28515625" style="377" bestFit="1" customWidth="1"/>
    <col min="10497" max="10499" width="9.140625" style="377" customWidth="1"/>
    <col min="10500" max="10738" width="8.85546875" style="377"/>
    <col min="10739" max="10739" width="15.28515625" style="377" bestFit="1" customWidth="1"/>
    <col min="10740" max="10741" width="13.42578125" style="377" bestFit="1" customWidth="1"/>
    <col min="10742" max="10742" width="11.140625" style="377" bestFit="1" customWidth="1"/>
    <col min="10743" max="10743" width="13.42578125" style="377" bestFit="1" customWidth="1"/>
    <col min="10744" max="10744" width="9.7109375" style="377" bestFit="1" customWidth="1"/>
    <col min="10745" max="10745" width="11.140625" style="377" bestFit="1" customWidth="1"/>
    <col min="10746" max="10746" width="9.7109375" style="377" bestFit="1" customWidth="1"/>
    <col min="10747" max="10747" width="13.42578125" style="377" bestFit="1" customWidth="1"/>
    <col min="10748" max="10748" width="11.140625" style="377" bestFit="1" customWidth="1"/>
    <col min="10749" max="10749" width="13.42578125" style="377" bestFit="1" customWidth="1"/>
    <col min="10750" max="10750" width="11.140625" style="377" bestFit="1" customWidth="1"/>
    <col min="10751" max="10751" width="15.28515625" style="377" bestFit="1" customWidth="1"/>
    <col min="10752" max="10752" width="8.28515625" style="377" bestFit="1" customWidth="1"/>
    <col min="10753" max="10755" width="9.140625" style="377" customWidth="1"/>
    <col min="10756" max="10994" width="8.85546875" style="377"/>
    <col min="10995" max="10995" width="15.28515625" style="377" bestFit="1" customWidth="1"/>
    <col min="10996" max="10997" width="13.42578125" style="377" bestFit="1" customWidth="1"/>
    <col min="10998" max="10998" width="11.140625" style="377" bestFit="1" customWidth="1"/>
    <col min="10999" max="10999" width="13.42578125" style="377" bestFit="1" customWidth="1"/>
    <col min="11000" max="11000" width="9.7109375" style="377" bestFit="1" customWidth="1"/>
    <col min="11001" max="11001" width="11.140625" style="377" bestFit="1" customWidth="1"/>
    <col min="11002" max="11002" width="9.7109375" style="377" bestFit="1" customWidth="1"/>
    <col min="11003" max="11003" width="13.42578125" style="377" bestFit="1" customWidth="1"/>
    <col min="11004" max="11004" width="11.140625" style="377" bestFit="1" customWidth="1"/>
    <col min="11005" max="11005" width="13.42578125" style="377" bestFit="1" customWidth="1"/>
    <col min="11006" max="11006" width="11.140625" style="377" bestFit="1" customWidth="1"/>
    <col min="11007" max="11007" width="15.28515625" style="377" bestFit="1" customWidth="1"/>
    <col min="11008" max="11008" width="8.28515625" style="377" bestFit="1" customWidth="1"/>
    <col min="11009" max="11011" width="9.140625" style="377" customWidth="1"/>
    <col min="11012" max="11250" width="8.85546875" style="377"/>
    <col min="11251" max="11251" width="15.28515625" style="377" bestFit="1" customWidth="1"/>
    <col min="11252" max="11253" width="13.42578125" style="377" bestFit="1" customWidth="1"/>
    <col min="11254" max="11254" width="11.140625" style="377" bestFit="1" customWidth="1"/>
    <col min="11255" max="11255" width="13.42578125" style="377" bestFit="1" customWidth="1"/>
    <col min="11256" max="11256" width="9.7109375" style="377" bestFit="1" customWidth="1"/>
    <col min="11257" max="11257" width="11.140625" style="377" bestFit="1" customWidth="1"/>
    <col min="11258" max="11258" width="9.7109375" style="377" bestFit="1" customWidth="1"/>
    <col min="11259" max="11259" width="13.42578125" style="377" bestFit="1" customWidth="1"/>
    <col min="11260" max="11260" width="11.140625" style="377" bestFit="1" customWidth="1"/>
    <col min="11261" max="11261" width="13.42578125" style="377" bestFit="1" customWidth="1"/>
    <col min="11262" max="11262" width="11.140625" style="377" bestFit="1" customWidth="1"/>
    <col min="11263" max="11263" width="15.28515625" style="377" bestFit="1" customWidth="1"/>
    <col min="11264" max="11264" width="8.28515625" style="377" bestFit="1" customWidth="1"/>
    <col min="11265" max="11267" width="9.140625" style="377" customWidth="1"/>
    <col min="11268" max="11506" width="8.85546875" style="377"/>
    <col min="11507" max="11507" width="15.28515625" style="377" bestFit="1" customWidth="1"/>
    <col min="11508" max="11509" width="13.42578125" style="377" bestFit="1" customWidth="1"/>
    <col min="11510" max="11510" width="11.140625" style="377" bestFit="1" customWidth="1"/>
    <col min="11511" max="11511" width="13.42578125" style="377" bestFit="1" customWidth="1"/>
    <col min="11512" max="11512" width="9.7109375" style="377" bestFit="1" customWidth="1"/>
    <col min="11513" max="11513" width="11.140625" style="377" bestFit="1" customWidth="1"/>
    <col min="11514" max="11514" width="9.7109375" style="377" bestFit="1" customWidth="1"/>
    <col min="11515" max="11515" width="13.42578125" style="377" bestFit="1" customWidth="1"/>
    <col min="11516" max="11516" width="11.140625" style="377" bestFit="1" customWidth="1"/>
    <col min="11517" max="11517" width="13.42578125" style="377" bestFit="1" customWidth="1"/>
    <col min="11518" max="11518" width="11.140625" style="377" bestFit="1" customWidth="1"/>
    <col min="11519" max="11519" width="15.28515625" style="377" bestFit="1" customWidth="1"/>
    <col min="11520" max="11520" width="8.28515625" style="377" bestFit="1" customWidth="1"/>
    <col min="11521" max="11523" width="9.140625" style="377" customWidth="1"/>
    <col min="11524" max="11762" width="8.85546875" style="377"/>
    <col min="11763" max="11763" width="15.28515625" style="377" bestFit="1" customWidth="1"/>
    <col min="11764" max="11765" width="13.42578125" style="377" bestFit="1" customWidth="1"/>
    <col min="11766" max="11766" width="11.140625" style="377" bestFit="1" customWidth="1"/>
    <col min="11767" max="11767" width="13.42578125" style="377" bestFit="1" customWidth="1"/>
    <col min="11768" max="11768" width="9.7109375" style="377" bestFit="1" customWidth="1"/>
    <col min="11769" max="11769" width="11.140625" style="377" bestFit="1" customWidth="1"/>
    <col min="11770" max="11770" width="9.7109375" style="377" bestFit="1" customWidth="1"/>
    <col min="11771" max="11771" width="13.42578125" style="377" bestFit="1" customWidth="1"/>
    <col min="11772" max="11772" width="11.140625" style="377" bestFit="1" customWidth="1"/>
    <col min="11773" max="11773" width="13.42578125" style="377" bestFit="1" customWidth="1"/>
    <col min="11774" max="11774" width="11.140625" style="377" bestFit="1" customWidth="1"/>
    <col min="11775" max="11775" width="15.28515625" style="377" bestFit="1" customWidth="1"/>
    <col min="11776" max="11776" width="8.28515625" style="377" bestFit="1" customWidth="1"/>
    <col min="11777" max="11779" width="9.140625" style="377" customWidth="1"/>
    <col min="11780" max="12018" width="8.85546875" style="377"/>
    <col min="12019" max="12019" width="15.28515625" style="377" bestFit="1" customWidth="1"/>
    <col min="12020" max="12021" width="13.42578125" style="377" bestFit="1" customWidth="1"/>
    <col min="12022" max="12022" width="11.140625" style="377" bestFit="1" customWidth="1"/>
    <col min="12023" max="12023" width="13.42578125" style="377" bestFit="1" customWidth="1"/>
    <col min="12024" max="12024" width="9.7109375" style="377" bestFit="1" customWidth="1"/>
    <col min="12025" max="12025" width="11.140625" style="377" bestFit="1" customWidth="1"/>
    <col min="12026" max="12026" width="9.7109375" style="377" bestFit="1" customWidth="1"/>
    <col min="12027" max="12027" width="13.42578125" style="377" bestFit="1" customWidth="1"/>
    <col min="12028" max="12028" width="11.140625" style="377" bestFit="1" customWidth="1"/>
    <col min="12029" max="12029" width="13.42578125" style="377" bestFit="1" customWidth="1"/>
    <col min="12030" max="12030" width="11.140625" style="377" bestFit="1" customWidth="1"/>
    <col min="12031" max="12031" width="15.28515625" style="377" bestFit="1" customWidth="1"/>
    <col min="12032" max="12032" width="8.28515625" style="377" bestFit="1" customWidth="1"/>
    <col min="12033" max="12035" width="9.140625" style="377" customWidth="1"/>
    <col min="12036" max="12274" width="8.85546875" style="377"/>
    <col min="12275" max="12275" width="15.28515625" style="377" bestFit="1" customWidth="1"/>
    <col min="12276" max="12277" width="13.42578125" style="377" bestFit="1" customWidth="1"/>
    <col min="12278" max="12278" width="11.140625" style="377" bestFit="1" customWidth="1"/>
    <col min="12279" max="12279" width="13.42578125" style="377" bestFit="1" customWidth="1"/>
    <col min="12280" max="12280" width="9.7109375" style="377" bestFit="1" customWidth="1"/>
    <col min="12281" max="12281" width="11.140625" style="377" bestFit="1" customWidth="1"/>
    <col min="12282" max="12282" width="9.7109375" style="377" bestFit="1" customWidth="1"/>
    <col min="12283" max="12283" width="13.42578125" style="377" bestFit="1" customWidth="1"/>
    <col min="12284" max="12284" width="11.140625" style="377" bestFit="1" customWidth="1"/>
    <col min="12285" max="12285" width="13.42578125" style="377" bestFit="1" customWidth="1"/>
    <col min="12286" max="12286" width="11.140625" style="377" bestFit="1" customWidth="1"/>
    <col min="12287" max="12287" width="15.28515625" style="377" bestFit="1" customWidth="1"/>
    <col min="12288" max="12288" width="8.28515625" style="377" bestFit="1" customWidth="1"/>
    <col min="12289" max="12291" width="9.140625" style="377" customWidth="1"/>
    <col min="12292" max="12530" width="8.85546875" style="377"/>
    <col min="12531" max="12531" width="15.28515625" style="377" bestFit="1" customWidth="1"/>
    <col min="12532" max="12533" width="13.42578125" style="377" bestFit="1" customWidth="1"/>
    <col min="12534" max="12534" width="11.140625" style="377" bestFit="1" customWidth="1"/>
    <col min="12535" max="12535" width="13.42578125" style="377" bestFit="1" customWidth="1"/>
    <col min="12536" max="12536" width="9.7109375" style="377" bestFit="1" customWidth="1"/>
    <col min="12537" max="12537" width="11.140625" style="377" bestFit="1" customWidth="1"/>
    <col min="12538" max="12538" width="9.7109375" style="377" bestFit="1" customWidth="1"/>
    <col min="12539" max="12539" width="13.42578125" style="377" bestFit="1" customWidth="1"/>
    <col min="12540" max="12540" width="11.140625" style="377" bestFit="1" customWidth="1"/>
    <col min="12541" max="12541" width="13.42578125" style="377" bestFit="1" customWidth="1"/>
    <col min="12542" max="12542" width="11.140625" style="377" bestFit="1" customWidth="1"/>
    <col min="12543" max="12543" width="15.28515625" style="377" bestFit="1" customWidth="1"/>
    <col min="12544" max="12544" width="8.28515625" style="377" bestFit="1" customWidth="1"/>
    <col min="12545" max="12547" width="9.140625" style="377" customWidth="1"/>
    <col min="12548" max="12786" width="8.85546875" style="377"/>
    <col min="12787" max="12787" width="15.28515625" style="377" bestFit="1" customWidth="1"/>
    <col min="12788" max="12789" width="13.42578125" style="377" bestFit="1" customWidth="1"/>
    <col min="12790" max="12790" width="11.140625" style="377" bestFit="1" customWidth="1"/>
    <col min="12791" max="12791" width="13.42578125" style="377" bestFit="1" customWidth="1"/>
    <col min="12792" max="12792" width="9.7109375" style="377" bestFit="1" customWidth="1"/>
    <col min="12793" max="12793" width="11.140625" style="377" bestFit="1" customWidth="1"/>
    <col min="12794" max="12794" width="9.7109375" style="377" bestFit="1" customWidth="1"/>
    <col min="12795" max="12795" width="13.42578125" style="377" bestFit="1" customWidth="1"/>
    <col min="12796" max="12796" width="11.140625" style="377" bestFit="1" customWidth="1"/>
    <col min="12797" max="12797" width="13.42578125" style="377" bestFit="1" customWidth="1"/>
    <col min="12798" max="12798" width="11.140625" style="377" bestFit="1" customWidth="1"/>
    <col min="12799" max="12799" width="15.28515625" style="377" bestFit="1" customWidth="1"/>
    <col min="12800" max="12800" width="8.28515625" style="377" bestFit="1" customWidth="1"/>
    <col min="12801" max="12803" width="9.140625" style="377" customWidth="1"/>
    <col min="12804" max="13042" width="8.85546875" style="377"/>
    <col min="13043" max="13043" width="15.28515625" style="377" bestFit="1" customWidth="1"/>
    <col min="13044" max="13045" width="13.42578125" style="377" bestFit="1" customWidth="1"/>
    <col min="13046" max="13046" width="11.140625" style="377" bestFit="1" customWidth="1"/>
    <col min="13047" max="13047" width="13.42578125" style="377" bestFit="1" customWidth="1"/>
    <col min="13048" max="13048" width="9.7109375" style="377" bestFit="1" customWidth="1"/>
    <col min="13049" max="13049" width="11.140625" style="377" bestFit="1" customWidth="1"/>
    <col min="13050" max="13050" width="9.7109375" style="377" bestFit="1" customWidth="1"/>
    <col min="13051" max="13051" width="13.42578125" style="377" bestFit="1" customWidth="1"/>
    <col min="13052" max="13052" width="11.140625" style="377" bestFit="1" customWidth="1"/>
    <col min="13053" max="13053" width="13.42578125" style="377" bestFit="1" customWidth="1"/>
    <col min="13054" max="13054" width="11.140625" style="377" bestFit="1" customWidth="1"/>
    <col min="13055" max="13055" width="15.28515625" style="377" bestFit="1" customWidth="1"/>
    <col min="13056" max="13056" width="8.28515625" style="377" bestFit="1" customWidth="1"/>
    <col min="13057" max="13059" width="9.140625" style="377" customWidth="1"/>
    <col min="13060" max="13298" width="8.85546875" style="377"/>
    <col min="13299" max="13299" width="15.28515625" style="377" bestFit="1" customWidth="1"/>
    <col min="13300" max="13301" width="13.42578125" style="377" bestFit="1" customWidth="1"/>
    <col min="13302" max="13302" width="11.140625" style="377" bestFit="1" customWidth="1"/>
    <col min="13303" max="13303" width="13.42578125" style="377" bestFit="1" customWidth="1"/>
    <col min="13304" max="13304" width="9.7109375" style="377" bestFit="1" customWidth="1"/>
    <col min="13305" max="13305" width="11.140625" style="377" bestFit="1" customWidth="1"/>
    <col min="13306" max="13306" width="9.7109375" style="377" bestFit="1" customWidth="1"/>
    <col min="13307" max="13307" width="13.42578125" style="377" bestFit="1" customWidth="1"/>
    <col min="13308" max="13308" width="11.140625" style="377" bestFit="1" customWidth="1"/>
    <col min="13309" max="13309" width="13.42578125" style="377" bestFit="1" customWidth="1"/>
    <col min="13310" max="13310" width="11.140625" style="377" bestFit="1" customWidth="1"/>
    <col min="13311" max="13311" width="15.28515625" style="377" bestFit="1" customWidth="1"/>
    <col min="13312" max="13312" width="8.28515625" style="377" bestFit="1" customWidth="1"/>
    <col min="13313" max="13315" width="9.140625" style="377" customWidth="1"/>
    <col min="13316" max="13554" width="8.85546875" style="377"/>
    <col min="13555" max="13555" width="15.28515625" style="377" bestFit="1" customWidth="1"/>
    <col min="13556" max="13557" width="13.42578125" style="377" bestFit="1" customWidth="1"/>
    <col min="13558" max="13558" width="11.140625" style="377" bestFit="1" customWidth="1"/>
    <col min="13559" max="13559" width="13.42578125" style="377" bestFit="1" customWidth="1"/>
    <col min="13560" max="13560" width="9.7109375" style="377" bestFit="1" customWidth="1"/>
    <col min="13561" max="13561" width="11.140625" style="377" bestFit="1" customWidth="1"/>
    <col min="13562" max="13562" width="9.7109375" style="377" bestFit="1" customWidth="1"/>
    <col min="13563" max="13563" width="13.42578125" style="377" bestFit="1" customWidth="1"/>
    <col min="13564" max="13564" width="11.140625" style="377" bestFit="1" customWidth="1"/>
    <col min="13565" max="13565" width="13.42578125" style="377" bestFit="1" customWidth="1"/>
    <col min="13566" max="13566" width="11.140625" style="377" bestFit="1" customWidth="1"/>
    <col min="13567" max="13567" width="15.28515625" style="377" bestFit="1" customWidth="1"/>
    <col min="13568" max="13568" width="8.28515625" style="377" bestFit="1" customWidth="1"/>
    <col min="13569" max="13571" width="9.140625" style="377" customWidth="1"/>
    <col min="13572" max="13810" width="8.85546875" style="377"/>
    <col min="13811" max="13811" width="15.28515625" style="377" bestFit="1" customWidth="1"/>
    <col min="13812" max="13813" width="13.42578125" style="377" bestFit="1" customWidth="1"/>
    <col min="13814" max="13814" width="11.140625" style="377" bestFit="1" customWidth="1"/>
    <col min="13815" max="13815" width="13.42578125" style="377" bestFit="1" customWidth="1"/>
    <col min="13816" max="13816" width="9.7109375" style="377" bestFit="1" customWidth="1"/>
    <col min="13817" max="13817" width="11.140625" style="377" bestFit="1" customWidth="1"/>
    <col min="13818" max="13818" width="9.7109375" style="377" bestFit="1" customWidth="1"/>
    <col min="13819" max="13819" width="13.42578125" style="377" bestFit="1" customWidth="1"/>
    <col min="13820" max="13820" width="11.140625" style="377" bestFit="1" customWidth="1"/>
    <col min="13821" max="13821" width="13.42578125" style="377" bestFit="1" customWidth="1"/>
    <col min="13822" max="13822" width="11.140625" style="377" bestFit="1" customWidth="1"/>
    <col min="13823" max="13823" width="15.28515625" style="377" bestFit="1" customWidth="1"/>
    <col min="13824" max="13824" width="8.28515625" style="377" bestFit="1" customWidth="1"/>
    <col min="13825" max="13827" width="9.140625" style="377" customWidth="1"/>
    <col min="13828" max="14066" width="8.85546875" style="377"/>
    <col min="14067" max="14067" width="15.28515625" style="377" bestFit="1" customWidth="1"/>
    <col min="14068" max="14069" width="13.42578125" style="377" bestFit="1" customWidth="1"/>
    <col min="14070" max="14070" width="11.140625" style="377" bestFit="1" customWidth="1"/>
    <col min="14071" max="14071" width="13.42578125" style="377" bestFit="1" customWidth="1"/>
    <col min="14072" max="14072" width="9.7109375" style="377" bestFit="1" customWidth="1"/>
    <col min="14073" max="14073" width="11.140625" style="377" bestFit="1" customWidth="1"/>
    <col min="14074" max="14074" width="9.7109375" style="377" bestFit="1" customWidth="1"/>
    <col min="14075" max="14075" width="13.42578125" style="377" bestFit="1" customWidth="1"/>
    <col min="14076" max="14076" width="11.140625" style="377" bestFit="1" customWidth="1"/>
    <col min="14077" max="14077" width="13.42578125" style="377" bestFit="1" customWidth="1"/>
    <col min="14078" max="14078" width="11.140625" style="377" bestFit="1" customWidth="1"/>
    <col min="14079" max="14079" width="15.28515625" style="377" bestFit="1" customWidth="1"/>
    <col min="14080" max="14080" width="8.28515625" style="377" bestFit="1" customWidth="1"/>
    <col min="14081" max="14083" width="9.140625" style="377" customWidth="1"/>
    <col min="14084" max="14322" width="8.85546875" style="377"/>
    <col min="14323" max="14323" width="15.28515625" style="377" bestFit="1" customWidth="1"/>
    <col min="14324" max="14325" width="13.42578125" style="377" bestFit="1" customWidth="1"/>
    <col min="14326" max="14326" width="11.140625" style="377" bestFit="1" customWidth="1"/>
    <col min="14327" max="14327" width="13.42578125" style="377" bestFit="1" customWidth="1"/>
    <col min="14328" max="14328" width="9.7109375" style="377" bestFit="1" customWidth="1"/>
    <col min="14329" max="14329" width="11.140625" style="377" bestFit="1" customWidth="1"/>
    <col min="14330" max="14330" width="9.7109375" style="377" bestFit="1" customWidth="1"/>
    <col min="14331" max="14331" width="13.42578125" style="377" bestFit="1" customWidth="1"/>
    <col min="14332" max="14332" width="11.140625" style="377" bestFit="1" customWidth="1"/>
    <col min="14333" max="14333" width="13.42578125" style="377" bestFit="1" customWidth="1"/>
    <col min="14334" max="14334" width="11.140625" style="377" bestFit="1" customWidth="1"/>
    <col min="14335" max="14335" width="15.28515625" style="377" bestFit="1" customWidth="1"/>
    <col min="14336" max="14336" width="8.28515625" style="377" bestFit="1" customWidth="1"/>
    <col min="14337" max="14339" width="9.140625" style="377" customWidth="1"/>
    <col min="14340" max="14578" width="8.85546875" style="377"/>
    <col min="14579" max="14579" width="15.28515625" style="377" bestFit="1" customWidth="1"/>
    <col min="14580" max="14581" width="13.42578125" style="377" bestFit="1" customWidth="1"/>
    <col min="14582" max="14582" width="11.140625" style="377" bestFit="1" customWidth="1"/>
    <col min="14583" max="14583" width="13.42578125" style="377" bestFit="1" customWidth="1"/>
    <col min="14584" max="14584" width="9.7109375" style="377" bestFit="1" customWidth="1"/>
    <col min="14585" max="14585" width="11.140625" style="377" bestFit="1" customWidth="1"/>
    <col min="14586" max="14586" width="9.7109375" style="377" bestFit="1" customWidth="1"/>
    <col min="14587" max="14587" width="13.42578125" style="377" bestFit="1" customWidth="1"/>
    <col min="14588" max="14588" width="11.140625" style="377" bestFit="1" customWidth="1"/>
    <col min="14589" max="14589" width="13.42578125" style="377" bestFit="1" customWidth="1"/>
    <col min="14590" max="14590" width="11.140625" style="377" bestFit="1" customWidth="1"/>
    <col min="14591" max="14591" width="15.28515625" style="377" bestFit="1" customWidth="1"/>
    <col min="14592" max="14592" width="8.28515625" style="377" bestFit="1" customWidth="1"/>
    <col min="14593" max="14595" width="9.140625" style="377" customWidth="1"/>
    <col min="14596" max="14834" width="8.85546875" style="377"/>
    <col min="14835" max="14835" width="15.28515625" style="377" bestFit="1" customWidth="1"/>
    <col min="14836" max="14837" width="13.42578125" style="377" bestFit="1" customWidth="1"/>
    <col min="14838" max="14838" width="11.140625" style="377" bestFit="1" customWidth="1"/>
    <col min="14839" max="14839" width="13.42578125" style="377" bestFit="1" customWidth="1"/>
    <col min="14840" max="14840" width="9.7109375" style="377" bestFit="1" customWidth="1"/>
    <col min="14841" max="14841" width="11.140625" style="377" bestFit="1" customWidth="1"/>
    <col min="14842" max="14842" width="9.7109375" style="377" bestFit="1" customWidth="1"/>
    <col min="14843" max="14843" width="13.42578125" style="377" bestFit="1" customWidth="1"/>
    <col min="14844" max="14844" width="11.140625" style="377" bestFit="1" customWidth="1"/>
    <col min="14845" max="14845" width="13.42578125" style="377" bestFit="1" customWidth="1"/>
    <col min="14846" max="14846" width="11.140625" style="377" bestFit="1" customWidth="1"/>
    <col min="14847" max="14847" width="15.28515625" style="377" bestFit="1" customWidth="1"/>
    <col min="14848" max="14848" width="8.28515625" style="377" bestFit="1" customWidth="1"/>
    <col min="14849" max="14851" width="9.140625" style="377" customWidth="1"/>
    <col min="14852" max="15090" width="8.85546875" style="377"/>
    <col min="15091" max="15091" width="15.28515625" style="377" bestFit="1" customWidth="1"/>
    <col min="15092" max="15093" width="13.42578125" style="377" bestFit="1" customWidth="1"/>
    <col min="15094" max="15094" width="11.140625" style="377" bestFit="1" customWidth="1"/>
    <col min="15095" max="15095" width="13.42578125" style="377" bestFit="1" customWidth="1"/>
    <col min="15096" max="15096" width="9.7109375" style="377" bestFit="1" customWidth="1"/>
    <col min="15097" max="15097" width="11.140625" style="377" bestFit="1" customWidth="1"/>
    <col min="15098" max="15098" width="9.7109375" style="377" bestFit="1" customWidth="1"/>
    <col min="15099" max="15099" width="13.42578125" style="377" bestFit="1" customWidth="1"/>
    <col min="15100" max="15100" width="11.140625" style="377" bestFit="1" customWidth="1"/>
    <col min="15101" max="15101" width="13.42578125" style="377" bestFit="1" customWidth="1"/>
    <col min="15102" max="15102" width="11.140625" style="377" bestFit="1" customWidth="1"/>
    <col min="15103" max="15103" width="15.28515625" style="377" bestFit="1" customWidth="1"/>
    <col min="15104" max="15104" width="8.28515625" style="377" bestFit="1" customWidth="1"/>
    <col min="15105" max="15107" width="9.140625" style="377" customWidth="1"/>
    <col min="15108" max="15346" width="8.85546875" style="377"/>
    <col min="15347" max="15347" width="15.28515625" style="377" bestFit="1" customWidth="1"/>
    <col min="15348" max="15349" width="13.42578125" style="377" bestFit="1" customWidth="1"/>
    <col min="15350" max="15350" width="11.140625" style="377" bestFit="1" customWidth="1"/>
    <col min="15351" max="15351" width="13.42578125" style="377" bestFit="1" customWidth="1"/>
    <col min="15352" max="15352" width="9.7109375" style="377" bestFit="1" customWidth="1"/>
    <col min="15353" max="15353" width="11.140625" style="377" bestFit="1" customWidth="1"/>
    <col min="15354" max="15354" width="9.7109375" style="377" bestFit="1" customWidth="1"/>
    <col min="15355" max="15355" width="13.42578125" style="377" bestFit="1" customWidth="1"/>
    <col min="15356" max="15356" width="11.140625" style="377" bestFit="1" customWidth="1"/>
    <col min="15357" max="15357" width="13.42578125" style="377" bestFit="1" customWidth="1"/>
    <col min="15358" max="15358" width="11.140625" style="377" bestFit="1" customWidth="1"/>
    <col min="15359" max="15359" width="15.28515625" style="377" bestFit="1" customWidth="1"/>
    <col min="15360" max="15360" width="8.28515625" style="377" bestFit="1" customWidth="1"/>
    <col min="15361" max="15363" width="9.140625" style="377" customWidth="1"/>
    <col min="15364" max="15602" width="8.85546875" style="377"/>
    <col min="15603" max="15603" width="15.28515625" style="377" bestFit="1" customWidth="1"/>
    <col min="15604" max="15605" width="13.42578125" style="377" bestFit="1" customWidth="1"/>
    <col min="15606" max="15606" width="11.140625" style="377" bestFit="1" customWidth="1"/>
    <col min="15607" max="15607" width="13.42578125" style="377" bestFit="1" customWidth="1"/>
    <col min="15608" max="15608" width="9.7109375" style="377" bestFit="1" customWidth="1"/>
    <col min="15609" max="15609" width="11.140625" style="377" bestFit="1" customWidth="1"/>
    <col min="15610" max="15610" width="9.7109375" style="377" bestFit="1" customWidth="1"/>
    <col min="15611" max="15611" width="13.42578125" style="377" bestFit="1" customWidth="1"/>
    <col min="15612" max="15612" width="11.140625" style="377" bestFit="1" customWidth="1"/>
    <col min="15613" max="15613" width="13.42578125" style="377" bestFit="1" customWidth="1"/>
    <col min="15614" max="15614" width="11.140625" style="377" bestFit="1" customWidth="1"/>
    <col min="15615" max="15615" width="15.28515625" style="377" bestFit="1" customWidth="1"/>
    <col min="15616" max="15616" width="8.28515625" style="377" bestFit="1" customWidth="1"/>
    <col min="15617" max="15619" width="9.140625" style="377" customWidth="1"/>
    <col min="15620" max="15858" width="8.85546875" style="377"/>
    <col min="15859" max="15859" width="15.28515625" style="377" bestFit="1" customWidth="1"/>
    <col min="15860" max="15861" width="13.42578125" style="377" bestFit="1" customWidth="1"/>
    <col min="15862" max="15862" width="11.140625" style="377" bestFit="1" customWidth="1"/>
    <col min="15863" max="15863" width="13.42578125" style="377" bestFit="1" customWidth="1"/>
    <col min="15864" max="15864" width="9.7109375" style="377" bestFit="1" customWidth="1"/>
    <col min="15865" max="15865" width="11.140625" style="377" bestFit="1" customWidth="1"/>
    <col min="15866" max="15866" width="9.7109375" style="377" bestFit="1" customWidth="1"/>
    <col min="15867" max="15867" width="13.42578125" style="377" bestFit="1" customWidth="1"/>
    <col min="15868" max="15868" width="11.140625" style="377" bestFit="1" customWidth="1"/>
    <col min="15869" max="15869" width="13.42578125" style="377" bestFit="1" customWidth="1"/>
    <col min="15870" max="15870" width="11.140625" style="377" bestFit="1" customWidth="1"/>
    <col min="15871" max="15871" width="15.28515625" style="377" bestFit="1" customWidth="1"/>
    <col min="15872" max="15872" width="8.28515625" style="377" bestFit="1" customWidth="1"/>
    <col min="15873" max="15875" width="9.140625" style="377" customWidth="1"/>
    <col min="15876" max="16114" width="8.85546875" style="377"/>
    <col min="16115" max="16115" width="15.28515625" style="377" bestFit="1" customWidth="1"/>
    <col min="16116" max="16117" width="13.42578125" style="377" bestFit="1" customWidth="1"/>
    <col min="16118" max="16118" width="11.140625" style="377" bestFit="1" customWidth="1"/>
    <col min="16119" max="16119" width="13.42578125" style="377" bestFit="1" customWidth="1"/>
    <col min="16120" max="16120" width="9.7109375" style="377" bestFit="1" customWidth="1"/>
    <col min="16121" max="16121" width="11.140625" style="377" bestFit="1" customWidth="1"/>
    <col min="16122" max="16122" width="9.7109375" style="377" bestFit="1" customWidth="1"/>
    <col min="16123" max="16123" width="13.42578125" style="377" bestFit="1" customWidth="1"/>
    <col min="16124" max="16124" width="11.140625" style="377" bestFit="1" customWidth="1"/>
    <col min="16125" max="16125" width="13.42578125" style="377" bestFit="1" customWidth="1"/>
    <col min="16126" max="16126" width="11.140625" style="377" bestFit="1" customWidth="1"/>
    <col min="16127" max="16127" width="15.28515625" style="377" bestFit="1" customWidth="1"/>
    <col min="16128" max="16128" width="8.28515625" style="377" bestFit="1" customWidth="1"/>
    <col min="16129" max="16131" width="9.140625" style="377" customWidth="1"/>
    <col min="16132" max="16370" width="8.85546875" style="377"/>
    <col min="16371" max="16384" width="9" style="377" customWidth="1"/>
  </cols>
  <sheetData>
    <row r="1" spans="1:11" ht="33" customHeight="1">
      <c r="A1" s="702" t="s">
        <v>1018</v>
      </c>
      <c r="B1" s="702"/>
      <c r="C1" s="702"/>
      <c r="D1" s="702"/>
      <c r="E1" s="702"/>
      <c r="F1" s="702"/>
      <c r="G1" s="702"/>
      <c r="H1" s="702"/>
      <c r="I1" s="702"/>
      <c r="J1" s="702"/>
      <c r="K1" s="444"/>
    </row>
    <row r="2" spans="1:11" ht="33" customHeight="1">
      <c r="A2" s="703" t="s">
        <v>1019</v>
      </c>
      <c r="B2" s="703"/>
      <c r="C2" s="703"/>
      <c r="D2" s="703"/>
      <c r="E2" s="703"/>
      <c r="F2" s="703"/>
      <c r="G2" s="703"/>
      <c r="H2" s="703"/>
      <c r="I2" s="703"/>
      <c r="J2" s="703"/>
      <c r="K2" s="444"/>
    </row>
    <row r="3" spans="1:11" ht="33" customHeight="1">
      <c r="A3" s="704" t="s">
        <v>135</v>
      </c>
      <c r="B3" s="705"/>
      <c r="C3" s="705"/>
      <c r="D3" s="705"/>
      <c r="E3" s="706"/>
      <c r="F3" s="704" t="s">
        <v>136</v>
      </c>
      <c r="G3" s="705"/>
      <c r="H3" s="705"/>
      <c r="I3" s="705"/>
      <c r="J3" s="706"/>
      <c r="K3" s="444"/>
    </row>
    <row r="4" spans="1:11" s="378" customFormat="1" ht="45" customHeight="1">
      <c r="A4" s="700" t="s">
        <v>971</v>
      </c>
      <c r="B4" s="286" t="s">
        <v>1022</v>
      </c>
      <c r="C4" s="286" t="s">
        <v>822</v>
      </c>
      <c r="D4" s="286" t="s">
        <v>823</v>
      </c>
      <c r="E4" s="286" t="s">
        <v>824</v>
      </c>
      <c r="F4" s="286" t="s">
        <v>738</v>
      </c>
      <c r="G4" s="286" t="s">
        <v>1023</v>
      </c>
      <c r="H4" s="286" t="s">
        <v>1024</v>
      </c>
      <c r="I4" s="286" t="s">
        <v>53</v>
      </c>
      <c r="J4" s="700" t="s">
        <v>993</v>
      </c>
      <c r="K4" s="442"/>
    </row>
    <row r="5" spans="1:11" s="378" customFormat="1" ht="45" customHeight="1">
      <c r="A5" s="700"/>
      <c r="B5" s="286" t="s">
        <v>1020</v>
      </c>
      <c r="C5" s="286" t="s">
        <v>825</v>
      </c>
      <c r="D5" s="286" t="s">
        <v>826</v>
      </c>
      <c r="E5" s="286" t="s">
        <v>1021</v>
      </c>
      <c r="F5" s="286" t="s">
        <v>827</v>
      </c>
      <c r="G5" s="365" t="s">
        <v>1026</v>
      </c>
      <c r="H5" s="292" t="s">
        <v>1025</v>
      </c>
      <c r="I5" s="286" t="s">
        <v>36</v>
      </c>
      <c r="J5" s="700"/>
      <c r="K5" s="442"/>
    </row>
    <row r="6" spans="1:11" ht="23.1" customHeight="1">
      <c r="A6" s="363" t="s">
        <v>1</v>
      </c>
      <c r="B6" s="288">
        <v>4091073</v>
      </c>
      <c r="C6" s="288">
        <v>20898</v>
      </c>
      <c r="D6" s="288">
        <v>295529</v>
      </c>
      <c r="E6" s="288">
        <v>5671</v>
      </c>
      <c r="F6" s="288">
        <v>27481</v>
      </c>
      <c r="G6" s="288" t="s">
        <v>120</v>
      </c>
      <c r="H6" s="288">
        <v>19319</v>
      </c>
      <c r="I6" s="374">
        <f>SUM(B6:H6)</f>
        <v>4459971</v>
      </c>
      <c r="J6" s="363" t="s">
        <v>2</v>
      </c>
      <c r="K6" s="444"/>
    </row>
    <row r="7" spans="1:11" ht="23.1" customHeight="1">
      <c r="A7" s="363" t="s">
        <v>859</v>
      </c>
      <c r="B7" s="290">
        <v>2615107</v>
      </c>
      <c r="C7" s="290">
        <v>15149</v>
      </c>
      <c r="D7" s="290">
        <v>126551</v>
      </c>
      <c r="E7" s="290">
        <v>14556</v>
      </c>
      <c r="F7" s="290">
        <v>86402</v>
      </c>
      <c r="G7" s="290" t="s">
        <v>120</v>
      </c>
      <c r="H7" s="290">
        <v>5674</v>
      </c>
      <c r="I7" s="374">
        <f t="shared" ref="I7:I25" si="0">SUM(B7:H7)</f>
        <v>2863439</v>
      </c>
      <c r="J7" s="363" t="s">
        <v>3</v>
      </c>
      <c r="K7" s="444"/>
    </row>
    <row r="8" spans="1:11" ht="23.1" customHeight="1">
      <c r="A8" s="363" t="s">
        <v>105</v>
      </c>
      <c r="B8" s="288">
        <v>1170585</v>
      </c>
      <c r="C8" s="288">
        <v>22387</v>
      </c>
      <c r="D8" s="288">
        <v>192022</v>
      </c>
      <c r="E8" s="288">
        <v>10099</v>
      </c>
      <c r="F8" s="288">
        <v>108046</v>
      </c>
      <c r="G8" s="288" t="s">
        <v>120</v>
      </c>
      <c r="H8" s="288">
        <v>5088</v>
      </c>
      <c r="I8" s="374">
        <f t="shared" si="0"/>
        <v>1508227</v>
      </c>
      <c r="J8" s="363" t="s">
        <v>5</v>
      </c>
      <c r="K8" s="444"/>
    </row>
    <row r="9" spans="1:11" ht="23.1" customHeight="1">
      <c r="A9" s="363" t="s">
        <v>106</v>
      </c>
      <c r="B9" s="290">
        <v>918556</v>
      </c>
      <c r="C9" s="290">
        <v>7794</v>
      </c>
      <c r="D9" s="290">
        <v>71683</v>
      </c>
      <c r="E9" s="290" t="s">
        <v>120</v>
      </c>
      <c r="F9" s="290">
        <v>69453</v>
      </c>
      <c r="G9" s="290" t="s">
        <v>120</v>
      </c>
      <c r="H9" s="290">
        <v>2026</v>
      </c>
      <c r="I9" s="374">
        <f t="shared" si="0"/>
        <v>1069512</v>
      </c>
      <c r="J9" s="363" t="s">
        <v>7</v>
      </c>
      <c r="K9" s="444"/>
    </row>
    <row r="10" spans="1:11" ht="23.1" customHeight="1">
      <c r="A10" s="363" t="s">
        <v>107</v>
      </c>
      <c r="B10" s="288">
        <v>2272306</v>
      </c>
      <c r="C10" s="288">
        <v>10996</v>
      </c>
      <c r="D10" s="288">
        <v>102996</v>
      </c>
      <c r="E10" s="288">
        <v>36679</v>
      </c>
      <c r="F10" s="288">
        <v>231491</v>
      </c>
      <c r="G10" s="288" t="s">
        <v>120</v>
      </c>
      <c r="H10" s="288">
        <v>4666</v>
      </c>
      <c r="I10" s="374">
        <f t="shared" si="0"/>
        <v>2659134</v>
      </c>
      <c r="J10" s="363" t="s">
        <v>8</v>
      </c>
      <c r="K10" s="444"/>
    </row>
    <row r="11" spans="1:11" ht="23.1" customHeight="1">
      <c r="A11" s="363" t="s">
        <v>108</v>
      </c>
      <c r="B11" s="290">
        <v>2380811</v>
      </c>
      <c r="C11" s="290">
        <v>4489</v>
      </c>
      <c r="D11" s="290">
        <v>121356</v>
      </c>
      <c r="E11" s="290" t="s">
        <v>120</v>
      </c>
      <c r="F11" s="290">
        <v>18098</v>
      </c>
      <c r="G11" s="290" t="s">
        <v>120</v>
      </c>
      <c r="H11" s="290">
        <v>4258</v>
      </c>
      <c r="I11" s="374">
        <f t="shared" si="0"/>
        <v>2529012</v>
      </c>
      <c r="J11" s="363" t="s">
        <v>10</v>
      </c>
      <c r="K11" s="444"/>
    </row>
    <row r="12" spans="1:11" ht="23.1" customHeight="1">
      <c r="A12" s="363" t="s">
        <v>110</v>
      </c>
      <c r="B12" s="288">
        <v>2590301</v>
      </c>
      <c r="C12" s="288">
        <v>8251</v>
      </c>
      <c r="D12" s="288">
        <v>185328</v>
      </c>
      <c r="E12" s="288" t="s">
        <v>120</v>
      </c>
      <c r="F12" s="288">
        <v>120784</v>
      </c>
      <c r="G12" s="288" t="s">
        <v>120</v>
      </c>
      <c r="H12" s="288">
        <v>6542</v>
      </c>
      <c r="I12" s="374">
        <f t="shared" si="0"/>
        <v>2911206</v>
      </c>
      <c r="J12" s="363" t="s">
        <v>11</v>
      </c>
      <c r="K12" s="444"/>
    </row>
    <row r="13" spans="1:11" ht="23.1" customHeight="1">
      <c r="A13" s="363" t="s">
        <v>111</v>
      </c>
      <c r="B13" s="290">
        <v>1811269</v>
      </c>
      <c r="C13" s="290">
        <v>8187</v>
      </c>
      <c r="D13" s="290">
        <v>117727</v>
      </c>
      <c r="E13" s="290" t="s">
        <v>120</v>
      </c>
      <c r="F13" s="290">
        <v>55424</v>
      </c>
      <c r="G13" s="290" t="s">
        <v>120</v>
      </c>
      <c r="H13" s="290">
        <v>1355</v>
      </c>
      <c r="I13" s="374">
        <f t="shared" si="0"/>
        <v>1993962</v>
      </c>
      <c r="J13" s="363" t="s">
        <v>13</v>
      </c>
      <c r="K13" s="444"/>
    </row>
    <row r="14" spans="1:11" ht="23.1" customHeight="1">
      <c r="A14" s="363" t="s">
        <v>124</v>
      </c>
      <c r="B14" s="288">
        <v>1062627</v>
      </c>
      <c r="C14" s="288">
        <v>3695</v>
      </c>
      <c r="D14" s="288">
        <v>26140</v>
      </c>
      <c r="E14" s="288" t="s">
        <v>120</v>
      </c>
      <c r="F14" s="288">
        <v>806</v>
      </c>
      <c r="G14" s="288" t="s">
        <v>120</v>
      </c>
      <c r="H14" s="288">
        <v>1348</v>
      </c>
      <c r="I14" s="374">
        <f t="shared" si="0"/>
        <v>1094616</v>
      </c>
      <c r="J14" s="363" t="s">
        <v>15</v>
      </c>
      <c r="K14" s="444"/>
    </row>
    <row r="15" spans="1:11" ht="23.1" customHeight="1">
      <c r="A15" s="363" t="s">
        <v>112</v>
      </c>
      <c r="B15" s="290">
        <v>2296242</v>
      </c>
      <c r="C15" s="290">
        <v>10597</v>
      </c>
      <c r="D15" s="290">
        <v>197169</v>
      </c>
      <c r="E15" s="290">
        <v>16239</v>
      </c>
      <c r="F15" s="290">
        <v>60179</v>
      </c>
      <c r="G15" s="290" t="s">
        <v>120</v>
      </c>
      <c r="H15" s="290">
        <v>3982</v>
      </c>
      <c r="I15" s="374">
        <f t="shared" si="0"/>
        <v>2584408</v>
      </c>
      <c r="J15" s="363" t="s">
        <v>17</v>
      </c>
      <c r="K15" s="444"/>
    </row>
    <row r="16" spans="1:11" ht="23.1" customHeight="1">
      <c r="A16" s="363" t="s">
        <v>40</v>
      </c>
      <c r="B16" s="288">
        <v>976028</v>
      </c>
      <c r="C16" s="288">
        <v>1770</v>
      </c>
      <c r="D16" s="288">
        <v>45049</v>
      </c>
      <c r="E16" s="288" t="s">
        <v>120</v>
      </c>
      <c r="F16" s="288">
        <v>39190</v>
      </c>
      <c r="G16" s="288" t="s">
        <v>120</v>
      </c>
      <c r="H16" s="288">
        <v>362</v>
      </c>
      <c r="I16" s="374">
        <f t="shared" si="0"/>
        <v>1062399</v>
      </c>
      <c r="J16" s="363" t="s">
        <v>18</v>
      </c>
      <c r="K16" s="444"/>
    </row>
    <row r="17" spans="1:11" ht="23.1" customHeight="1">
      <c r="A17" s="363" t="s">
        <v>113</v>
      </c>
      <c r="B17" s="290">
        <v>921159</v>
      </c>
      <c r="C17" s="290">
        <v>2661</v>
      </c>
      <c r="D17" s="290">
        <v>28145</v>
      </c>
      <c r="E17" s="290">
        <v>160763</v>
      </c>
      <c r="F17" s="290">
        <v>91845</v>
      </c>
      <c r="G17" s="290" t="s">
        <v>120</v>
      </c>
      <c r="H17" s="290">
        <v>4477</v>
      </c>
      <c r="I17" s="374">
        <f t="shared" si="0"/>
        <v>1209050</v>
      </c>
      <c r="J17" s="363" t="s">
        <v>20</v>
      </c>
      <c r="K17" s="444"/>
    </row>
    <row r="18" spans="1:11" ht="23.1" customHeight="1">
      <c r="A18" s="363" t="s">
        <v>21</v>
      </c>
      <c r="B18" s="288">
        <v>1136384</v>
      </c>
      <c r="C18" s="288">
        <v>2315</v>
      </c>
      <c r="D18" s="288">
        <v>95330</v>
      </c>
      <c r="E18" s="288">
        <v>35535</v>
      </c>
      <c r="F18" s="288">
        <v>20282</v>
      </c>
      <c r="G18" s="288" t="s">
        <v>120</v>
      </c>
      <c r="H18" s="288">
        <v>1573</v>
      </c>
      <c r="I18" s="374">
        <f t="shared" si="0"/>
        <v>1291419</v>
      </c>
      <c r="J18" s="363" t="s">
        <v>22</v>
      </c>
      <c r="K18" s="444"/>
    </row>
    <row r="19" spans="1:11" ht="23.1" customHeight="1">
      <c r="A19" s="363" t="s">
        <v>138</v>
      </c>
      <c r="B19" s="290">
        <v>1070422</v>
      </c>
      <c r="C19" s="290">
        <v>1748</v>
      </c>
      <c r="D19" s="290">
        <v>12572</v>
      </c>
      <c r="E19" s="290">
        <v>17111</v>
      </c>
      <c r="F19" s="290">
        <v>39472</v>
      </c>
      <c r="G19" s="290" t="s">
        <v>120</v>
      </c>
      <c r="H19" s="290">
        <v>1912</v>
      </c>
      <c r="I19" s="374">
        <f t="shared" si="0"/>
        <v>1143237</v>
      </c>
      <c r="J19" s="363" t="s">
        <v>23</v>
      </c>
      <c r="K19" s="444"/>
    </row>
    <row r="20" spans="1:11" ht="23.1" customHeight="1">
      <c r="A20" s="363" t="s">
        <v>24</v>
      </c>
      <c r="B20" s="288">
        <v>3268190</v>
      </c>
      <c r="C20" s="288">
        <v>18401</v>
      </c>
      <c r="D20" s="288">
        <v>45334</v>
      </c>
      <c r="E20" s="288">
        <v>25952</v>
      </c>
      <c r="F20" s="288">
        <v>147378</v>
      </c>
      <c r="G20" s="288" t="s">
        <v>120</v>
      </c>
      <c r="H20" s="288">
        <v>5666</v>
      </c>
      <c r="I20" s="374">
        <f t="shared" si="0"/>
        <v>3510921</v>
      </c>
      <c r="J20" s="363" t="s">
        <v>25</v>
      </c>
      <c r="K20" s="444"/>
    </row>
    <row r="21" spans="1:11" ht="23.1" customHeight="1">
      <c r="A21" s="363" t="s">
        <v>116</v>
      </c>
      <c r="B21" s="290">
        <v>1332296</v>
      </c>
      <c r="C21" s="290">
        <v>90</v>
      </c>
      <c r="D21" s="290">
        <v>19381</v>
      </c>
      <c r="E21" s="290" t="s">
        <v>120</v>
      </c>
      <c r="F21" s="290">
        <v>5858</v>
      </c>
      <c r="G21" s="290" t="s">
        <v>120</v>
      </c>
      <c r="H21" s="290">
        <v>1384</v>
      </c>
      <c r="I21" s="374">
        <f t="shared" si="0"/>
        <v>1359009</v>
      </c>
      <c r="J21" s="363" t="s">
        <v>27</v>
      </c>
      <c r="K21" s="444"/>
    </row>
    <row r="22" spans="1:11" ht="23.1" customHeight="1">
      <c r="A22" s="363" t="s">
        <v>118</v>
      </c>
      <c r="B22" s="288">
        <v>1077654</v>
      </c>
      <c r="C22" s="288">
        <v>4867</v>
      </c>
      <c r="D22" s="288">
        <v>25109</v>
      </c>
      <c r="E22" s="288" t="s">
        <v>120</v>
      </c>
      <c r="F22" s="288">
        <v>23949</v>
      </c>
      <c r="G22" s="288" t="s">
        <v>120</v>
      </c>
      <c r="H22" s="288">
        <v>1924</v>
      </c>
      <c r="I22" s="374">
        <f t="shared" si="0"/>
        <v>1133503</v>
      </c>
      <c r="J22" s="363" t="s">
        <v>28</v>
      </c>
      <c r="K22" s="444"/>
    </row>
    <row r="23" spans="1:11" ht="23.1" customHeight="1">
      <c r="A23" s="363" t="s">
        <v>126</v>
      </c>
      <c r="B23" s="290">
        <v>667461</v>
      </c>
      <c r="C23" s="290">
        <v>3171</v>
      </c>
      <c r="D23" s="290">
        <v>18292</v>
      </c>
      <c r="E23" s="290" t="s">
        <v>120</v>
      </c>
      <c r="F23" s="290">
        <v>94222</v>
      </c>
      <c r="G23" s="290" t="s">
        <v>120</v>
      </c>
      <c r="H23" s="290">
        <v>789</v>
      </c>
      <c r="I23" s="374">
        <f t="shared" si="0"/>
        <v>783935</v>
      </c>
      <c r="J23" s="363" t="s">
        <v>30</v>
      </c>
      <c r="K23" s="444"/>
    </row>
    <row r="24" spans="1:11" ht="23.1" customHeight="1">
      <c r="A24" s="363" t="s">
        <v>31</v>
      </c>
      <c r="B24" s="288">
        <v>553078</v>
      </c>
      <c r="C24" s="288">
        <v>4424</v>
      </c>
      <c r="D24" s="288">
        <v>2126</v>
      </c>
      <c r="E24" s="288" t="s">
        <v>120</v>
      </c>
      <c r="F24" s="288">
        <v>21862</v>
      </c>
      <c r="G24" s="288" t="s">
        <v>120</v>
      </c>
      <c r="H24" s="288">
        <v>433</v>
      </c>
      <c r="I24" s="374">
        <f t="shared" si="0"/>
        <v>581923</v>
      </c>
      <c r="J24" s="363" t="s">
        <v>32</v>
      </c>
      <c r="K24" s="444"/>
    </row>
    <row r="25" spans="1:11" ht="23.1" customHeight="1">
      <c r="A25" s="363" t="s">
        <v>33</v>
      </c>
      <c r="B25" s="290">
        <v>392409</v>
      </c>
      <c r="C25" s="290">
        <v>391</v>
      </c>
      <c r="D25" s="290">
        <v>20384</v>
      </c>
      <c r="E25" s="290" t="s">
        <v>120</v>
      </c>
      <c r="F25" s="290">
        <v>16990</v>
      </c>
      <c r="G25" s="290" t="s">
        <v>120</v>
      </c>
      <c r="H25" s="290">
        <v>362</v>
      </c>
      <c r="I25" s="374">
        <f t="shared" si="0"/>
        <v>430536</v>
      </c>
      <c r="J25" s="363" t="s">
        <v>34</v>
      </c>
      <c r="K25" s="444"/>
    </row>
    <row r="26" spans="1:11" ht="23.1" customHeight="1">
      <c r="A26" s="375" t="s">
        <v>58</v>
      </c>
      <c r="B26" s="289">
        <f>SUM(B6:B25)</f>
        <v>32603958</v>
      </c>
      <c r="C26" s="289">
        <f t="shared" ref="C26:H26" si="1">SUM(C6:C25)</f>
        <v>152281</v>
      </c>
      <c r="D26" s="289">
        <f t="shared" si="1"/>
        <v>1748223</v>
      </c>
      <c r="E26" s="289">
        <f t="shared" si="1"/>
        <v>322605</v>
      </c>
      <c r="F26" s="289">
        <f t="shared" si="1"/>
        <v>1279212</v>
      </c>
      <c r="G26" s="289">
        <v>7319755</v>
      </c>
      <c r="H26" s="289">
        <f t="shared" si="1"/>
        <v>73140</v>
      </c>
      <c r="I26" s="289">
        <f>SUM(B26:H26)</f>
        <v>43499174</v>
      </c>
      <c r="J26" s="376" t="s">
        <v>36</v>
      </c>
      <c r="K26" s="444"/>
    </row>
    <row r="27" spans="1:11">
      <c r="A27" s="701"/>
      <c r="B27" s="701"/>
      <c r="C27" s="631"/>
      <c r="D27" s="631"/>
      <c r="E27" s="631"/>
      <c r="F27" s="631"/>
      <c r="G27" s="631"/>
      <c r="H27" s="631"/>
      <c r="I27" s="631"/>
      <c r="J27" s="631"/>
    </row>
    <row r="28" spans="1:11">
      <c r="A28" s="379"/>
      <c r="B28" s="379"/>
      <c r="C28" s="379"/>
      <c r="D28" s="380"/>
      <c r="E28" s="379"/>
      <c r="F28" s="379"/>
      <c r="G28" s="379"/>
      <c r="H28" s="379"/>
      <c r="I28" s="379"/>
      <c r="J28" s="379"/>
    </row>
    <row r="29" spans="1:11">
      <c r="B29" s="381"/>
      <c r="C29" s="381"/>
      <c r="D29" s="381"/>
    </row>
  </sheetData>
  <mergeCells count="7">
    <mergeCell ref="A4:A5"/>
    <mergeCell ref="A27:B27"/>
    <mergeCell ref="J4:J5"/>
    <mergeCell ref="A1:J1"/>
    <mergeCell ref="A2:J2"/>
    <mergeCell ref="A3:E3"/>
    <mergeCell ref="F3:J3"/>
  </mergeCells>
  <pageMargins left="0.7" right="0.7" top="0.75" bottom="0.75" header="0.3" footer="0.3"/>
  <pageSetup paperSize="9" scale="6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0"/>
  <sheetViews>
    <sheetView rightToLeft="1" topLeftCell="A13" zoomScale="80" zoomScaleNormal="80" workbookViewId="0">
      <selection sqref="A1:G1"/>
    </sheetView>
  </sheetViews>
  <sheetFormatPr defaultColWidth="13.42578125" defaultRowHeight="15"/>
  <cols>
    <col min="1" max="7" width="25.7109375" style="383" customWidth="1"/>
    <col min="8" max="225" width="13.42578125" style="383"/>
    <col min="226" max="232" width="17.42578125" style="383" customWidth="1"/>
    <col min="233" max="233" width="13.42578125" style="383" customWidth="1"/>
    <col min="234" max="481" width="13.42578125" style="383"/>
    <col min="482" max="488" width="17.42578125" style="383" customWidth="1"/>
    <col min="489" max="489" width="13.42578125" style="383" customWidth="1"/>
    <col min="490" max="737" width="13.42578125" style="383"/>
    <col min="738" max="744" width="17.42578125" style="383" customWidth="1"/>
    <col min="745" max="745" width="13.42578125" style="383" customWidth="1"/>
    <col min="746" max="993" width="13.42578125" style="383"/>
    <col min="994" max="1000" width="17.42578125" style="383" customWidth="1"/>
    <col min="1001" max="1001" width="13.42578125" style="383" customWidth="1"/>
    <col min="1002" max="1249" width="13.42578125" style="383"/>
    <col min="1250" max="1256" width="17.42578125" style="383" customWidth="1"/>
    <col min="1257" max="1257" width="13.42578125" style="383" customWidth="1"/>
    <col min="1258" max="1505" width="13.42578125" style="383"/>
    <col min="1506" max="1512" width="17.42578125" style="383" customWidth="1"/>
    <col min="1513" max="1513" width="13.42578125" style="383" customWidth="1"/>
    <col min="1514" max="1761" width="13.42578125" style="383"/>
    <col min="1762" max="1768" width="17.42578125" style="383" customWidth="1"/>
    <col min="1769" max="1769" width="13.42578125" style="383" customWidth="1"/>
    <col min="1770" max="2017" width="13.42578125" style="383"/>
    <col min="2018" max="2024" width="17.42578125" style="383" customWidth="1"/>
    <col min="2025" max="2025" width="13.42578125" style="383" customWidth="1"/>
    <col min="2026" max="2273" width="13.42578125" style="383"/>
    <col min="2274" max="2280" width="17.42578125" style="383" customWidth="1"/>
    <col min="2281" max="2281" width="13.42578125" style="383" customWidth="1"/>
    <col min="2282" max="2529" width="13.42578125" style="383"/>
    <col min="2530" max="2536" width="17.42578125" style="383" customWidth="1"/>
    <col min="2537" max="2537" width="13.42578125" style="383" customWidth="1"/>
    <col min="2538" max="2785" width="13.42578125" style="383"/>
    <col min="2786" max="2792" width="17.42578125" style="383" customWidth="1"/>
    <col min="2793" max="2793" width="13.42578125" style="383" customWidth="1"/>
    <col min="2794" max="3041" width="13.42578125" style="383"/>
    <col min="3042" max="3048" width="17.42578125" style="383" customWidth="1"/>
    <col min="3049" max="3049" width="13.42578125" style="383" customWidth="1"/>
    <col min="3050" max="3297" width="13.42578125" style="383"/>
    <col min="3298" max="3304" width="17.42578125" style="383" customWidth="1"/>
    <col min="3305" max="3305" width="13.42578125" style="383" customWidth="1"/>
    <col min="3306" max="3553" width="13.42578125" style="383"/>
    <col min="3554" max="3560" width="17.42578125" style="383" customWidth="1"/>
    <col min="3561" max="3561" width="13.42578125" style="383" customWidth="1"/>
    <col min="3562" max="3809" width="13.42578125" style="383"/>
    <col min="3810" max="3816" width="17.42578125" style="383" customWidth="1"/>
    <col min="3817" max="3817" width="13.42578125" style="383" customWidth="1"/>
    <col min="3818" max="4065" width="13.42578125" style="383"/>
    <col min="4066" max="4072" width="17.42578125" style="383" customWidth="1"/>
    <col min="4073" max="4073" width="13.42578125" style="383" customWidth="1"/>
    <col min="4074" max="4321" width="13.42578125" style="383"/>
    <col min="4322" max="4328" width="17.42578125" style="383" customWidth="1"/>
    <col min="4329" max="4329" width="13.42578125" style="383" customWidth="1"/>
    <col min="4330" max="4577" width="13.42578125" style="383"/>
    <col min="4578" max="4584" width="17.42578125" style="383" customWidth="1"/>
    <col min="4585" max="4585" width="13.42578125" style="383" customWidth="1"/>
    <col min="4586" max="4833" width="13.42578125" style="383"/>
    <col min="4834" max="4840" width="17.42578125" style="383" customWidth="1"/>
    <col min="4841" max="4841" width="13.42578125" style="383" customWidth="1"/>
    <col min="4842" max="5089" width="13.42578125" style="383"/>
    <col min="5090" max="5096" width="17.42578125" style="383" customWidth="1"/>
    <col min="5097" max="5097" width="13.42578125" style="383" customWidth="1"/>
    <col min="5098" max="5345" width="13.42578125" style="383"/>
    <col min="5346" max="5352" width="17.42578125" style="383" customWidth="1"/>
    <col min="5353" max="5353" width="13.42578125" style="383" customWidth="1"/>
    <col min="5354" max="5601" width="13.42578125" style="383"/>
    <col min="5602" max="5608" width="17.42578125" style="383" customWidth="1"/>
    <col min="5609" max="5609" width="13.42578125" style="383" customWidth="1"/>
    <col min="5610" max="5857" width="13.42578125" style="383"/>
    <col min="5858" max="5864" width="17.42578125" style="383" customWidth="1"/>
    <col min="5865" max="5865" width="13.42578125" style="383" customWidth="1"/>
    <col min="5866" max="6113" width="13.42578125" style="383"/>
    <col min="6114" max="6120" width="17.42578125" style="383" customWidth="1"/>
    <col min="6121" max="6121" width="13.42578125" style="383" customWidth="1"/>
    <col min="6122" max="6369" width="13.42578125" style="383"/>
    <col min="6370" max="6376" width="17.42578125" style="383" customWidth="1"/>
    <col min="6377" max="6377" width="13.42578125" style="383" customWidth="1"/>
    <col min="6378" max="6625" width="13.42578125" style="383"/>
    <col min="6626" max="6632" width="17.42578125" style="383" customWidth="1"/>
    <col min="6633" max="6633" width="13.42578125" style="383" customWidth="1"/>
    <col min="6634" max="6881" width="13.42578125" style="383"/>
    <col min="6882" max="6888" width="17.42578125" style="383" customWidth="1"/>
    <col min="6889" max="6889" width="13.42578125" style="383" customWidth="1"/>
    <col min="6890" max="7137" width="13.42578125" style="383"/>
    <col min="7138" max="7144" width="17.42578125" style="383" customWidth="1"/>
    <col min="7145" max="7145" width="13.42578125" style="383" customWidth="1"/>
    <col min="7146" max="7393" width="13.42578125" style="383"/>
    <col min="7394" max="7400" width="17.42578125" style="383" customWidth="1"/>
    <col min="7401" max="7401" width="13.42578125" style="383" customWidth="1"/>
    <col min="7402" max="7649" width="13.42578125" style="383"/>
    <col min="7650" max="7656" width="17.42578125" style="383" customWidth="1"/>
    <col min="7657" max="7657" width="13.42578125" style="383" customWidth="1"/>
    <col min="7658" max="7905" width="13.42578125" style="383"/>
    <col min="7906" max="7912" width="17.42578125" style="383" customWidth="1"/>
    <col min="7913" max="7913" width="13.42578125" style="383" customWidth="1"/>
    <col min="7914" max="8161" width="13.42578125" style="383"/>
    <col min="8162" max="8168" width="17.42578125" style="383" customWidth="1"/>
    <col min="8169" max="8169" width="13.42578125" style="383" customWidth="1"/>
    <col min="8170" max="8417" width="13.42578125" style="383"/>
    <col min="8418" max="8424" width="17.42578125" style="383" customWidth="1"/>
    <col min="8425" max="8425" width="13.42578125" style="383" customWidth="1"/>
    <col min="8426" max="8673" width="13.42578125" style="383"/>
    <col min="8674" max="8680" width="17.42578125" style="383" customWidth="1"/>
    <col min="8681" max="8681" width="13.42578125" style="383" customWidth="1"/>
    <col min="8682" max="8929" width="13.42578125" style="383"/>
    <col min="8930" max="8936" width="17.42578125" style="383" customWidth="1"/>
    <col min="8937" max="8937" width="13.42578125" style="383" customWidth="1"/>
    <col min="8938" max="9185" width="13.42578125" style="383"/>
    <col min="9186" max="9192" width="17.42578125" style="383" customWidth="1"/>
    <col min="9193" max="9193" width="13.42578125" style="383" customWidth="1"/>
    <col min="9194" max="9441" width="13.42578125" style="383"/>
    <col min="9442" max="9448" width="17.42578125" style="383" customWidth="1"/>
    <col min="9449" max="9449" width="13.42578125" style="383" customWidth="1"/>
    <col min="9450" max="9697" width="13.42578125" style="383"/>
    <col min="9698" max="9704" width="17.42578125" style="383" customWidth="1"/>
    <col min="9705" max="9705" width="13.42578125" style="383" customWidth="1"/>
    <col min="9706" max="9953" width="13.42578125" style="383"/>
    <col min="9954" max="9960" width="17.42578125" style="383" customWidth="1"/>
    <col min="9961" max="9961" width="13.42578125" style="383" customWidth="1"/>
    <col min="9962" max="10209" width="13.42578125" style="383"/>
    <col min="10210" max="10216" width="17.42578125" style="383" customWidth="1"/>
    <col min="10217" max="10217" width="13.42578125" style="383" customWidth="1"/>
    <col min="10218" max="10465" width="13.42578125" style="383"/>
    <col min="10466" max="10472" width="17.42578125" style="383" customWidth="1"/>
    <col min="10473" max="10473" width="13.42578125" style="383" customWidth="1"/>
    <col min="10474" max="10721" width="13.42578125" style="383"/>
    <col min="10722" max="10728" width="17.42578125" style="383" customWidth="1"/>
    <col min="10729" max="10729" width="13.42578125" style="383" customWidth="1"/>
    <col min="10730" max="10977" width="13.42578125" style="383"/>
    <col min="10978" max="10984" width="17.42578125" style="383" customWidth="1"/>
    <col min="10985" max="10985" width="13.42578125" style="383" customWidth="1"/>
    <col min="10986" max="11233" width="13.42578125" style="383"/>
    <col min="11234" max="11240" width="17.42578125" style="383" customWidth="1"/>
    <col min="11241" max="11241" width="13.42578125" style="383" customWidth="1"/>
    <col min="11242" max="11489" width="13.42578125" style="383"/>
    <col min="11490" max="11496" width="17.42578125" style="383" customWidth="1"/>
    <col min="11497" max="11497" width="13.42578125" style="383" customWidth="1"/>
    <col min="11498" max="11745" width="13.42578125" style="383"/>
    <col min="11746" max="11752" width="17.42578125" style="383" customWidth="1"/>
    <col min="11753" max="11753" width="13.42578125" style="383" customWidth="1"/>
    <col min="11754" max="12001" width="13.42578125" style="383"/>
    <col min="12002" max="12008" width="17.42578125" style="383" customWidth="1"/>
    <col min="12009" max="12009" width="13.42578125" style="383" customWidth="1"/>
    <col min="12010" max="12257" width="13.42578125" style="383"/>
    <col min="12258" max="12264" width="17.42578125" style="383" customWidth="1"/>
    <col min="12265" max="12265" width="13.42578125" style="383" customWidth="1"/>
    <col min="12266" max="12513" width="13.42578125" style="383"/>
    <col min="12514" max="12520" width="17.42578125" style="383" customWidth="1"/>
    <col min="12521" max="12521" width="13.42578125" style="383" customWidth="1"/>
    <col min="12522" max="12769" width="13.42578125" style="383"/>
    <col min="12770" max="12776" width="17.42578125" style="383" customWidth="1"/>
    <col min="12777" max="12777" width="13.42578125" style="383" customWidth="1"/>
    <col min="12778" max="13025" width="13.42578125" style="383"/>
    <col min="13026" max="13032" width="17.42578125" style="383" customWidth="1"/>
    <col min="13033" max="13033" width="13.42578125" style="383" customWidth="1"/>
    <col min="13034" max="13281" width="13.42578125" style="383"/>
    <col min="13282" max="13288" width="17.42578125" style="383" customWidth="1"/>
    <col min="13289" max="13289" width="13.42578125" style="383" customWidth="1"/>
    <col min="13290" max="13537" width="13.42578125" style="383"/>
    <col min="13538" max="13544" width="17.42578125" style="383" customWidth="1"/>
    <col min="13545" max="13545" width="13.42578125" style="383" customWidth="1"/>
    <col min="13546" max="13793" width="13.42578125" style="383"/>
    <col min="13794" max="13800" width="17.42578125" style="383" customWidth="1"/>
    <col min="13801" max="13801" width="13.42578125" style="383" customWidth="1"/>
    <col min="13802" max="14049" width="13.42578125" style="383"/>
    <col min="14050" max="14056" width="17.42578125" style="383" customWidth="1"/>
    <col min="14057" max="14057" width="13.42578125" style="383" customWidth="1"/>
    <col min="14058" max="14305" width="13.42578125" style="383"/>
    <col min="14306" max="14312" width="17.42578125" style="383" customWidth="1"/>
    <col min="14313" max="14313" width="13.42578125" style="383" customWidth="1"/>
    <col min="14314" max="14561" width="13.42578125" style="383"/>
    <col min="14562" max="14568" width="17.42578125" style="383" customWidth="1"/>
    <col min="14569" max="14569" width="13.42578125" style="383" customWidth="1"/>
    <col min="14570" max="14817" width="13.42578125" style="383"/>
    <col min="14818" max="14824" width="17.42578125" style="383" customWidth="1"/>
    <col min="14825" max="14825" width="13.42578125" style="383" customWidth="1"/>
    <col min="14826" max="15073" width="13.42578125" style="383"/>
    <col min="15074" max="15080" width="17.42578125" style="383" customWidth="1"/>
    <col min="15081" max="15081" width="13.42578125" style="383" customWidth="1"/>
    <col min="15082" max="15329" width="13.42578125" style="383"/>
    <col min="15330" max="15336" width="17.42578125" style="383" customWidth="1"/>
    <col min="15337" max="15337" width="13.42578125" style="383" customWidth="1"/>
    <col min="15338" max="15585" width="13.42578125" style="383"/>
    <col min="15586" max="15592" width="17.42578125" style="383" customWidth="1"/>
    <col min="15593" max="15593" width="13.42578125" style="383" customWidth="1"/>
    <col min="15594" max="15841" width="13.42578125" style="383"/>
    <col min="15842" max="15848" width="17.42578125" style="383" customWidth="1"/>
    <col min="15849" max="15849" width="13.42578125" style="383" customWidth="1"/>
    <col min="15850" max="16097" width="13.42578125" style="383"/>
    <col min="16098" max="16104" width="17.42578125" style="383" customWidth="1"/>
    <col min="16105" max="16105" width="13.42578125" style="383" customWidth="1"/>
    <col min="16106" max="16384" width="13.42578125" style="383"/>
  </cols>
  <sheetData>
    <row r="1" spans="1:9" s="382" customFormat="1" ht="33" customHeight="1">
      <c r="A1" s="702" t="s">
        <v>1027</v>
      </c>
      <c r="B1" s="702"/>
      <c r="C1" s="702"/>
      <c r="D1" s="702"/>
      <c r="E1" s="702"/>
      <c r="F1" s="702"/>
      <c r="G1" s="702"/>
      <c r="H1" s="570"/>
    </row>
    <row r="2" spans="1:9" s="382" customFormat="1" ht="33" customHeight="1">
      <c r="A2" s="703" t="s">
        <v>994</v>
      </c>
      <c r="B2" s="703"/>
      <c r="C2" s="703"/>
      <c r="D2" s="703"/>
      <c r="E2" s="703"/>
      <c r="F2" s="703"/>
      <c r="G2" s="703"/>
      <c r="H2" s="570"/>
    </row>
    <row r="3" spans="1:9" s="382" customFormat="1" ht="33" customHeight="1">
      <c r="A3" s="708" t="s">
        <v>139</v>
      </c>
      <c r="B3" s="708"/>
      <c r="C3" s="708"/>
      <c r="D3" s="704" t="s">
        <v>140</v>
      </c>
      <c r="E3" s="705"/>
      <c r="F3" s="705"/>
      <c r="G3" s="706"/>
      <c r="H3" s="570"/>
    </row>
    <row r="4" spans="1:9" s="382" customFormat="1" ht="44.25" customHeight="1">
      <c r="A4" s="700" t="s">
        <v>972</v>
      </c>
      <c r="B4" s="700" t="s">
        <v>82</v>
      </c>
      <c r="C4" s="700"/>
      <c r="D4" s="700" t="s">
        <v>83</v>
      </c>
      <c r="E4" s="700"/>
      <c r="F4" s="286" t="s">
        <v>53</v>
      </c>
      <c r="G4" s="700" t="s">
        <v>993</v>
      </c>
      <c r="H4" s="570"/>
    </row>
    <row r="5" spans="1:9" s="382" customFormat="1" ht="42" customHeight="1">
      <c r="A5" s="700"/>
      <c r="B5" s="286" t="s">
        <v>85</v>
      </c>
      <c r="C5" s="286" t="s">
        <v>86</v>
      </c>
      <c r="D5" s="286" t="s">
        <v>85</v>
      </c>
      <c r="E5" s="286" t="s">
        <v>86</v>
      </c>
      <c r="F5" s="286" t="s">
        <v>36</v>
      </c>
      <c r="G5" s="700"/>
      <c r="H5" s="570"/>
    </row>
    <row r="6" spans="1:9" s="382" customFormat="1" ht="24.95" customHeight="1">
      <c r="A6" s="363" t="s">
        <v>104</v>
      </c>
      <c r="B6" s="294">
        <v>627895</v>
      </c>
      <c r="C6" s="294">
        <v>547512</v>
      </c>
      <c r="D6" s="294">
        <v>156954</v>
      </c>
      <c r="E6" s="294">
        <v>84073</v>
      </c>
      <c r="F6" s="632">
        <f t="shared" ref="F6:F25" si="0">SUM(B6:E6)</f>
        <v>1416434</v>
      </c>
      <c r="G6" s="363" t="s">
        <v>2</v>
      </c>
      <c r="H6" s="570"/>
    </row>
    <row r="7" spans="1:9" ht="24.95" customHeight="1">
      <c r="A7" s="363" t="s">
        <v>859</v>
      </c>
      <c r="B7" s="117">
        <v>65889</v>
      </c>
      <c r="C7" s="117">
        <v>55732</v>
      </c>
      <c r="D7" s="117">
        <v>36864</v>
      </c>
      <c r="E7" s="117">
        <v>23330</v>
      </c>
      <c r="F7" s="632">
        <f t="shared" si="0"/>
        <v>181815</v>
      </c>
      <c r="G7" s="363" t="s">
        <v>3</v>
      </c>
      <c r="H7" s="629"/>
    </row>
    <row r="8" spans="1:9" s="382" customFormat="1" ht="24.95" customHeight="1">
      <c r="A8" s="363" t="s">
        <v>105</v>
      </c>
      <c r="B8" s="294">
        <v>179768</v>
      </c>
      <c r="C8" s="294">
        <v>145003</v>
      </c>
      <c r="D8" s="294">
        <v>50255</v>
      </c>
      <c r="E8" s="294">
        <v>20083</v>
      </c>
      <c r="F8" s="632">
        <f t="shared" si="0"/>
        <v>395109</v>
      </c>
      <c r="G8" s="363" t="s">
        <v>5</v>
      </c>
      <c r="H8" s="570"/>
    </row>
    <row r="9" spans="1:9" s="382" customFormat="1" ht="24.95" customHeight="1">
      <c r="A9" s="363" t="s">
        <v>6</v>
      </c>
      <c r="B9" s="117">
        <v>210339</v>
      </c>
      <c r="C9" s="117">
        <v>231691</v>
      </c>
      <c r="D9" s="117">
        <v>32045</v>
      </c>
      <c r="E9" s="117">
        <v>19311</v>
      </c>
      <c r="F9" s="632">
        <f t="shared" si="0"/>
        <v>493386</v>
      </c>
      <c r="G9" s="363" t="s">
        <v>7</v>
      </c>
      <c r="H9" s="570"/>
    </row>
    <row r="10" spans="1:9" s="382" customFormat="1" ht="24.95" customHeight="1">
      <c r="A10" s="363" t="s">
        <v>107</v>
      </c>
      <c r="B10" s="294">
        <v>378429</v>
      </c>
      <c r="C10" s="294">
        <v>354830</v>
      </c>
      <c r="D10" s="294">
        <v>65308</v>
      </c>
      <c r="E10" s="294">
        <v>45216</v>
      </c>
      <c r="F10" s="632">
        <f t="shared" si="0"/>
        <v>843783</v>
      </c>
      <c r="G10" s="363" t="s">
        <v>8</v>
      </c>
      <c r="H10" s="570"/>
    </row>
    <row r="11" spans="1:9" s="382" customFormat="1" ht="24.95" customHeight="1">
      <c r="A11" s="363" t="s">
        <v>108</v>
      </c>
      <c r="B11" s="117">
        <v>331133</v>
      </c>
      <c r="C11" s="117">
        <v>350875</v>
      </c>
      <c r="D11" s="117">
        <v>62059</v>
      </c>
      <c r="E11" s="117">
        <v>40233</v>
      </c>
      <c r="F11" s="632">
        <f t="shared" si="0"/>
        <v>784300</v>
      </c>
      <c r="G11" s="363" t="s">
        <v>109</v>
      </c>
      <c r="H11" s="570"/>
    </row>
    <row r="12" spans="1:9" s="382" customFormat="1" ht="24.95" customHeight="1">
      <c r="A12" s="363" t="s">
        <v>39</v>
      </c>
      <c r="B12" s="294">
        <v>124164</v>
      </c>
      <c r="C12" s="294">
        <v>84738</v>
      </c>
      <c r="D12" s="294">
        <v>37480</v>
      </c>
      <c r="E12" s="294">
        <v>10687</v>
      </c>
      <c r="F12" s="632">
        <f t="shared" si="0"/>
        <v>257069</v>
      </c>
      <c r="G12" s="363" t="s">
        <v>11</v>
      </c>
      <c r="H12" s="570"/>
    </row>
    <row r="13" spans="1:9" s="384" customFormat="1" ht="24.95" customHeight="1">
      <c r="A13" s="363" t="s">
        <v>111</v>
      </c>
      <c r="B13" s="117">
        <v>213730</v>
      </c>
      <c r="C13" s="117">
        <v>239450</v>
      </c>
      <c r="D13" s="117">
        <v>11970</v>
      </c>
      <c r="E13" s="117">
        <v>7349</v>
      </c>
      <c r="F13" s="632">
        <f t="shared" si="0"/>
        <v>472499</v>
      </c>
      <c r="G13" s="363" t="s">
        <v>13</v>
      </c>
      <c r="H13" s="628"/>
    </row>
    <row r="14" spans="1:9" s="382" customFormat="1" ht="24.95" customHeight="1">
      <c r="A14" s="363" t="s">
        <v>124</v>
      </c>
      <c r="B14" s="294">
        <v>151805</v>
      </c>
      <c r="C14" s="294">
        <v>143362</v>
      </c>
      <c r="D14" s="294">
        <v>18308</v>
      </c>
      <c r="E14" s="294">
        <v>12123</v>
      </c>
      <c r="F14" s="632">
        <f t="shared" si="0"/>
        <v>325598</v>
      </c>
      <c r="G14" s="363" t="s">
        <v>15</v>
      </c>
      <c r="H14" s="570"/>
    </row>
    <row r="15" spans="1:9" s="382" customFormat="1" ht="24.95" customHeight="1">
      <c r="A15" s="363" t="s">
        <v>112</v>
      </c>
      <c r="B15" s="117">
        <v>340059</v>
      </c>
      <c r="C15" s="117">
        <v>355488</v>
      </c>
      <c r="D15" s="117">
        <v>33638</v>
      </c>
      <c r="E15" s="117">
        <v>14077</v>
      </c>
      <c r="F15" s="632">
        <f t="shared" si="0"/>
        <v>743262</v>
      </c>
      <c r="G15" s="363" t="s">
        <v>17</v>
      </c>
      <c r="H15" s="570"/>
      <c r="I15" s="385"/>
    </row>
    <row r="16" spans="1:9" ht="24.95" customHeight="1">
      <c r="A16" s="363" t="s">
        <v>40</v>
      </c>
      <c r="B16" s="294">
        <v>119145</v>
      </c>
      <c r="C16" s="294">
        <v>93943</v>
      </c>
      <c r="D16" s="294">
        <v>10456</v>
      </c>
      <c r="E16" s="294">
        <v>2793</v>
      </c>
      <c r="F16" s="632">
        <f t="shared" si="0"/>
        <v>226337</v>
      </c>
      <c r="G16" s="363" t="s">
        <v>18</v>
      </c>
      <c r="H16" s="629"/>
    </row>
    <row r="17" spans="1:8" s="382" customFormat="1" ht="24.95" customHeight="1">
      <c r="A17" s="363" t="s">
        <v>19</v>
      </c>
      <c r="B17" s="117">
        <v>50647</v>
      </c>
      <c r="C17" s="117">
        <v>40733</v>
      </c>
      <c r="D17" s="117">
        <v>7696</v>
      </c>
      <c r="E17" s="117">
        <v>2147</v>
      </c>
      <c r="F17" s="632">
        <f t="shared" si="0"/>
        <v>101223</v>
      </c>
      <c r="G17" s="363" t="s">
        <v>20</v>
      </c>
      <c r="H17" s="570"/>
    </row>
    <row r="18" spans="1:8" s="382" customFormat="1" ht="24.95" customHeight="1">
      <c r="A18" s="363" t="s">
        <v>21</v>
      </c>
      <c r="B18" s="294">
        <v>227662</v>
      </c>
      <c r="C18" s="294">
        <v>240757</v>
      </c>
      <c r="D18" s="294">
        <v>40547</v>
      </c>
      <c r="E18" s="294">
        <v>18997</v>
      </c>
      <c r="F18" s="632">
        <f t="shared" si="0"/>
        <v>527963</v>
      </c>
      <c r="G18" s="363" t="s">
        <v>114</v>
      </c>
      <c r="H18" s="570"/>
    </row>
    <row r="19" spans="1:8" s="382" customFormat="1" ht="24.95" customHeight="1">
      <c r="A19" s="363" t="s">
        <v>42</v>
      </c>
      <c r="B19" s="117">
        <v>111209</v>
      </c>
      <c r="C19" s="117">
        <v>99982</v>
      </c>
      <c r="D19" s="117">
        <v>12681</v>
      </c>
      <c r="E19" s="117">
        <v>8555</v>
      </c>
      <c r="F19" s="632">
        <f t="shared" si="0"/>
        <v>232427</v>
      </c>
      <c r="G19" s="363" t="s">
        <v>23</v>
      </c>
      <c r="H19" s="570"/>
    </row>
    <row r="20" spans="1:8" s="382" customFormat="1" ht="24.95" customHeight="1">
      <c r="A20" s="363" t="s">
        <v>125</v>
      </c>
      <c r="B20" s="294">
        <v>441182</v>
      </c>
      <c r="C20" s="294">
        <v>369081</v>
      </c>
      <c r="D20" s="294">
        <v>82391</v>
      </c>
      <c r="E20" s="294">
        <v>57630</v>
      </c>
      <c r="F20" s="632">
        <f t="shared" si="0"/>
        <v>950284</v>
      </c>
      <c r="G20" s="363" t="s">
        <v>25</v>
      </c>
      <c r="H20" s="570"/>
    </row>
    <row r="21" spans="1:8" s="382" customFormat="1" ht="24.95" customHeight="1">
      <c r="A21" s="363" t="s">
        <v>116</v>
      </c>
      <c r="B21" s="117">
        <v>195662</v>
      </c>
      <c r="C21" s="117">
        <v>186361</v>
      </c>
      <c r="D21" s="117">
        <v>38730</v>
      </c>
      <c r="E21" s="117">
        <v>31133</v>
      </c>
      <c r="F21" s="632">
        <f t="shared" si="0"/>
        <v>451886</v>
      </c>
      <c r="G21" s="363" t="s">
        <v>117</v>
      </c>
      <c r="H21" s="570"/>
    </row>
    <row r="22" spans="1:8" s="382" customFormat="1" ht="24.95" customHeight="1">
      <c r="A22" s="363" t="s">
        <v>118</v>
      </c>
      <c r="B22" s="294">
        <v>119456</v>
      </c>
      <c r="C22" s="294">
        <v>113898</v>
      </c>
      <c r="D22" s="294">
        <v>5307</v>
      </c>
      <c r="E22" s="294">
        <v>2695</v>
      </c>
      <c r="F22" s="632">
        <f t="shared" si="0"/>
        <v>241356</v>
      </c>
      <c r="G22" s="363" t="s">
        <v>28</v>
      </c>
      <c r="H22" s="570"/>
    </row>
    <row r="23" spans="1:8" s="382" customFormat="1" ht="24.95" customHeight="1">
      <c r="A23" s="363" t="s">
        <v>126</v>
      </c>
      <c r="B23" s="117">
        <v>99269</v>
      </c>
      <c r="C23" s="117">
        <v>116701</v>
      </c>
      <c r="D23" s="117">
        <v>14003</v>
      </c>
      <c r="E23" s="117">
        <v>11540</v>
      </c>
      <c r="F23" s="632">
        <f t="shared" si="0"/>
        <v>241513</v>
      </c>
      <c r="G23" s="363" t="s">
        <v>30</v>
      </c>
      <c r="H23" s="570"/>
    </row>
    <row r="24" spans="1:8" ht="24.95" customHeight="1">
      <c r="A24" s="363" t="s">
        <v>31</v>
      </c>
      <c r="B24" s="294">
        <v>113900</v>
      </c>
      <c r="C24" s="294">
        <v>103389</v>
      </c>
      <c r="D24" s="294">
        <v>13183</v>
      </c>
      <c r="E24" s="294">
        <v>12992</v>
      </c>
      <c r="F24" s="632">
        <f t="shared" si="0"/>
        <v>243464</v>
      </c>
      <c r="G24" s="363" t="s">
        <v>141</v>
      </c>
      <c r="H24" s="629"/>
    </row>
    <row r="25" spans="1:8" s="382" customFormat="1" ht="24.95" customHeight="1">
      <c r="A25" s="363" t="s">
        <v>33</v>
      </c>
      <c r="B25" s="117">
        <v>71841</v>
      </c>
      <c r="C25" s="117">
        <v>66217</v>
      </c>
      <c r="D25" s="117">
        <v>10877</v>
      </c>
      <c r="E25" s="117">
        <v>1607</v>
      </c>
      <c r="F25" s="632">
        <f t="shared" si="0"/>
        <v>150542</v>
      </c>
      <c r="G25" s="363" t="s">
        <v>34</v>
      </c>
      <c r="H25" s="570"/>
    </row>
    <row r="26" spans="1:8" s="382" customFormat="1" ht="24.95" customHeight="1">
      <c r="A26" s="296" t="s">
        <v>58</v>
      </c>
      <c r="B26" s="633">
        <f>SUM(B6:B25)</f>
        <v>4173184</v>
      </c>
      <c r="C26" s="633">
        <f>SUM(C6:C25)</f>
        <v>3939743</v>
      </c>
      <c r="D26" s="633">
        <f>SUM(D6:D25)</f>
        <v>740752</v>
      </c>
      <c r="E26" s="633">
        <f>SUM(E6:E25)</f>
        <v>426571</v>
      </c>
      <c r="F26" s="633">
        <f>SUM(F6:F25)</f>
        <v>9280250</v>
      </c>
      <c r="G26" s="296" t="s">
        <v>36</v>
      </c>
      <c r="H26" s="570"/>
    </row>
    <row r="27" spans="1:8" ht="30" customHeight="1">
      <c r="A27" s="707" t="s">
        <v>1087</v>
      </c>
      <c r="B27" s="707"/>
      <c r="C27" s="707"/>
      <c r="D27" s="707"/>
      <c r="E27" s="707"/>
      <c r="F27" s="707"/>
      <c r="G27" s="707"/>
      <c r="H27" s="629"/>
    </row>
    <row r="28" spans="1:8">
      <c r="A28" s="630"/>
      <c r="B28" s="630"/>
      <c r="C28" s="630"/>
      <c r="D28" s="630"/>
      <c r="E28" s="630"/>
      <c r="F28" s="630"/>
      <c r="G28" s="630"/>
    </row>
    <row r="30" spans="1:8">
      <c r="B30" s="386"/>
      <c r="C30" s="386"/>
      <c r="D30" s="386"/>
      <c r="E30" s="386"/>
      <c r="F30" s="386"/>
    </row>
  </sheetData>
  <mergeCells count="9">
    <mergeCell ref="A27:G27"/>
    <mergeCell ref="A1:G1"/>
    <mergeCell ref="A2:G2"/>
    <mergeCell ref="A3:C3"/>
    <mergeCell ref="D3:G3"/>
    <mergeCell ref="B4:C4"/>
    <mergeCell ref="D4:E4"/>
    <mergeCell ref="A4:A5"/>
    <mergeCell ref="G4:G5"/>
  </mergeCells>
  <pageMargins left="0.7" right="0.7" top="0.75" bottom="0.75" header="0.3" footer="0.3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5"/>
  <sheetViews>
    <sheetView rightToLeft="1" topLeftCell="A19" zoomScale="80" zoomScaleNormal="80" workbookViewId="0">
      <selection sqref="A1:G1"/>
    </sheetView>
  </sheetViews>
  <sheetFormatPr defaultColWidth="13.42578125" defaultRowHeight="15"/>
  <cols>
    <col min="1" max="7" width="25.7109375" style="383" customWidth="1"/>
    <col min="8" max="238" width="13.42578125" style="383"/>
    <col min="239" max="245" width="17.42578125" style="383" customWidth="1"/>
    <col min="246" max="246" width="13.42578125" style="383" customWidth="1"/>
    <col min="247" max="494" width="13.42578125" style="383"/>
    <col min="495" max="501" width="17.42578125" style="383" customWidth="1"/>
    <col min="502" max="502" width="13.42578125" style="383" customWidth="1"/>
    <col min="503" max="750" width="13.42578125" style="383"/>
    <col min="751" max="757" width="17.42578125" style="383" customWidth="1"/>
    <col min="758" max="758" width="13.42578125" style="383" customWidth="1"/>
    <col min="759" max="1006" width="13.42578125" style="383"/>
    <col min="1007" max="1013" width="17.42578125" style="383" customWidth="1"/>
    <col min="1014" max="1014" width="13.42578125" style="383" customWidth="1"/>
    <col min="1015" max="1262" width="13.42578125" style="383"/>
    <col min="1263" max="1269" width="17.42578125" style="383" customWidth="1"/>
    <col min="1270" max="1270" width="13.42578125" style="383" customWidth="1"/>
    <col min="1271" max="1518" width="13.42578125" style="383"/>
    <col min="1519" max="1525" width="17.42578125" style="383" customWidth="1"/>
    <col min="1526" max="1526" width="13.42578125" style="383" customWidth="1"/>
    <col min="1527" max="1774" width="13.42578125" style="383"/>
    <col min="1775" max="1781" width="17.42578125" style="383" customWidth="1"/>
    <col min="1782" max="1782" width="13.42578125" style="383" customWidth="1"/>
    <col min="1783" max="2030" width="13.42578125" style="383"/>
    <col min="2031" max="2037" width="17.42578125" style="383" customWidth="1"/>
    <col min="2038" max="2038" width="13.42578125" style="383" customWidth="1"/>
    <col min="2039" max="2286" width="13.42578125" style="383"/>
    <col min="2287" max="2293" width="17.42578125" style="383" customWidth="1"/>
    <col min="2294" max="2294" width="13.42578125" style="383" customWidth="1"/>
    <col min="2295" max="2542" width="13.42578125" style="383"/>
    <col min="2543" max="2549" width="17.42578125" style="383" customWidth="1"/>
    <col min="2550" max="2550" width="13.42578125" style="383" customWidth="1"/>
    <col min="2551" max="2798" width="13.42578125" style="383"/>
    <col min="2799" max="2805" width="17.42578125" style="383" customWidth="1"/>
    <col min="2806" max="2806" width="13.42578125" style="383" customWidth="1"/>
    <col min="2807" max="3054" width="13.42578125" style="383"/>
    <col min="3055" max="3061" width="17.42578125" style="383" customWidth="1"/>
    <col min="3062" max="3062" width="13.42578125" style="383" customWidth="1"/>
    <col min="3063" max="3310" width="13.42578125" style="383"/>
    <col min="3311" max="3317" width="17.42578125" style="383" customWidth="1"/>
    <col min="3318" max="3318" width="13.42578125" style="383" customWidth="1"/>
    <col min="3319" max="3566" width="13.42578125" style="383"/>
    <col min="3567" max="3573" width="17.42578125" style="383" customWidth="1"/>
    <col min="3574" max="3574" width="13.42578125" style="383" customWidth="1"/>
    <col min="3575" max="3822" width="13.42578125" style="383"/>
    <col min="3823" max="3829" width="17.42578125" style="383" customWidth="1"/>
    <col min="3830" max="3830" width="13.42578125" style="383" customWidth="1"/>
    <col min="3831" max="4078" width="13.42578125" style="383"/>
    <col min="4079" max="4085" width="17.42578125" style="383" customWidth="1"/>
    <col min="4086" max="4086" width="13.42578125" style="383" customWidth="1"/>
    <col min="4087" max="4334" width="13.42578125" style="383"/>
    <col min="4335" max="4341" width="17.42578125" style="383" customWidth="1"/>
    <col min="4342" max="4342" width="13.42578125" style="383" customWidth="1"/>
    <col min="4343" max="4590" width="13.42578125" style="383"/>
    <col min="4591" max="4597" width="17.42578125" style="383" customWidth="1"/>
    <col min="4598" max="4598" width="13.42578125" style="383" customWidth="1"/>
    <col min="4599" max="4846" width="13.42578125" style="383"/>
    <col min="4847" max="4853" width="17.42578125" style="383" customWidth="1"/>
    <col min="4854" max="4854" width="13.42578125" style="383" customWidth="1"/>
    <col min="4855" max="5102" width="13.42578125" style="383"/>
    <col min="5103" max="5109" width="17.42578125" style="383" customWidth="1"/>
    <col min="5110" max="5110" width="13.42578125" style="383" customWidth="1"/>
    <col min="5111" max="5358" width="13.42578125" style="383"/>
    <col min="5359" max="5365" width="17.42578125" style="383" customWidth="1"/>
    <col min="5366" max="5366" width="13.42578125" style="383" customWidth="1"/>
    <col min="5367" max="5614" width="13.42578125" style="383"/>
    <col min="5615" max="5621" width="17.42578125" style="383" customWidth="1"/>
    <col min="5622" max="5622" width="13.42578125" style="383" customWidth="1"/>
    <col min="5623" max="5870" width="13.42578125" style="383"/>
    <col min="5871" max="5877" width="17.42578125" style="383" customWidth="1"/>
    <col min="5878" max="5878" width="13.42578125" style="383" customWidth="1"/>
    <col min="5879" max="6126" width="13.42578125" style="383"/>
    <col min="6127" max="6133" width="17.42578125" style="383" customWidth="1"/>
    <col min="6134" max="6134" width="13.42578125" style="383" customWidth="1"/>
    <col min="6135" max="6382" width="13.42578125" style="383"/>
    <col min="6383" max="6389" width="17.42578125" style="383" customWidth="1"/>
    <col min="6390" max="6390" width="13.42578125" style="383" customWidth="1"/>
    <col min="6391" max="6638" width="13.42578125" style="383"/>
    <col min="6639" max="6645" width="17.42578125" style="383" customWidth="1"/>
    <col min="6646" max="6646" width="13.42578125" style="383" customWidth="1"/>
    <col min="6647" max="6894" width="13.42578125" style="383"/>
    <col min="6895" max="6901" width="17.42578125" style="383" customWidth="1"/>
    <col min="6902" max="6902" width="13.42578125" style="383" customWidth="1"/>
    <col min="6903" max="7150" width="13.42578125" style="383"/>
    <col min="7151" max="7157" width="17.42578125" style="383" customWidth="1"/>
    <col min="7158" max="7158" width="13.42578125" style="383" customWidth="1"/>
    <col min="7159" max="7406" width="13.42578125" style="383"/>
    <col min="7407" max="7413" width="17.42578125" style="383" customWidth="1"/>
    <col min="7414" max="7414" width="13.42578125" style="383" customWidth="1"/>
    <col min="7415" max="7662" width="13.42578125" style="383"/>
    <col min="7663" max="7669" width="17.42578125" style="383" customWidth="1"/>
    <col min="7670" max="7670" width="13.42578125" style="383" customWidth="1"/>
    <col min="7671" max="7918" width="13.42578125" style="383"/>
    <col min="7919" max="7925" width="17.42578125" style="383" customWidth="1"/>
    <col min="7926" max="7926" width="13.42578125" style="383" customWidth="1"/>
    <col min="7927" max="8174" width="13.42578125" style="383"/>
    <col min="8175" max="8181" width="17.42578125" style="383" customWidth="1"/>
    <col min="8182" max="8182" width="13.42578125" style="383" customWidth="1"/>
    <col min="8183" max="8430" width="13.42578125" style="383"/>
    <col min="8431" max="8437" width="17.42578125" style="383" customWidth="1"/>
    <col min="8438" max="8438" width="13.42578125" style="383" customWidth="1"/>
    <col min="8439" max="8686" width="13.42578125" style="383"/>
    <col min="8687" max="8693" width="17.42578125" style="383" customWidth="1"/>
    <col min="8694" max="8694" width="13.42578125" style="383" customWidth="1"/>
    <col min="8695" max="8942" width="13.42578125" style="383"/>
    <col min="8943" max="8949" width="17.42578125" style="383" customWidth="1"/>
    <col min="8950" max="8950" width="13.42578125" style="383" customWidth="1"/>
    <col min="8951" max="9198" width="13.42578125" style="383"/>
    <col min="9199" max="9205" width="17.42578125" style="383" customWidth="1"/>
    <col min="9206" max="9206" width="13.42578125" style="383" customWidth="1"/>
    <col min="9207" max="9454" width="13.42578125" style="383"/>
    <col min="9455" max="9461" width="17.42578125" style="383" customWidth="1"/>
    <col min="9462" max="9462" width="13.42578125" style="383" customWidth="1"/>
    <col min="9463" max="9710" width="13.42578125" style="383"/>
    <col min="9711" max="9717" width="17.42578125" style="383" customWidth="1"/>
    <col min="9718" max="9718" width="13.42578125" style="383" customWidth="1"/>
    <col min="9719" max="9966" width="13.42578125" style="383"/>
    <col min="9967" max="9973" width="17.42578125" style="383" customWidth="1"/>
    <col min="9974" max="9974" width="13.42578125" style="383" customWidth="1"/>
    <col min="9975" max="10222" width="13.42578125" style="383"/>
    <col min="10223" max="10229" width="17.42578125" style="383" customWidth="1"/>
    <col min="10230" max="10230" width="13.42578125" style="383" customWidth="1"/>
    <col min="10231" max="10478" width="13.42578125" style="383"/>
    <col min="10479" max="10485" width="17.42578125" style="383" customWidth="1"/>
    <col min="10486" max="10486" width="13.42578125" style="383" customWidth="1"/>
    <col min="10487" max="10734" width="13.42578125" style="383"/>
    <col min="10735" max="10741" width="17.42578125" style="383" customWidth="1"/>
    <col min="10742" max="10742" width="13.42578125" style="383" customWidth="1"/>
    <col min="10743" max="10990" width="13.42578125" style="383"/>
    <col min="10991" max="10997" width="17.42578125" style="383" customWidth="1"/>
    <col min="10998" max="10998" width="13.42578125" style="383" customWidth="1"/>
    <col min="10999" max="11246" width="13.42578125" style="383"/>
    <col min="11247" max="11253" width="17.42578125" style="383" customWidth="1"/>
    <col min="11254" max="11254" width="13.42578125" style="383" customWidth="1"/>
    <col min="11255" max="11502" width="13.42578125" style="383"/>
    <col min="11503" max="11509" width="17.42578125" style="383" customWidth="1"/>
    <col min="11510" max="11510" width="13.42578125" style="383" customWidth="1"/>
    <col min="11511" max="11758" width="13.42578125" style="383"/>
    <col min="11759" max="11765" width="17.42578125" style="383" customWidth="1"/>
    <col min="11766" max="11766" width="13.42578125" style="383" customWidth="1"/>
    <col min="11767" max="12014" width="13.42578125" style="383"/>
    <col min="12015" max="12021" width="17.42578125" style="383" customWidth="1"/>
    <col min="12022" max="12022" width="13.42578125" style="383" customWidth="1"/>
    <col min="12023" max="12270" width="13.42578125" style="383"/>
    <col min="12271" max="12277" width="17.42578125" style="383" customWidth="1"/>
    <col min="12278" max="12278" width="13.42578125" style="383" customWidth="1"/>
    <col min="12279" max="12526" width="13.42578125" style="383"/>
    <col min="12527" max="12533" width="17.42578125" style="383" customWidth="1"/>
    <col min="12534" max="12534" width="13.42578125" style="383" customWidth="1"/>
    <col min="12535" max="12782" width="13.42578125" style="383"/>
    <col min="12783" max="12789" width="17.42578125" style="383" customWidth="1"/>
    <col min="12790" max="12790" width="13.42578125" style="383" customWidth="1"/>
    <col min="12791" max="13038" width="13.42578125" style="383"/>
    <col min="13039" max="13045" width="17.42578125" style="383" customWidth="1"/>
    <col min="13046" max="13046" width="13.42578125" style="383" customWidth="1"/>
    <col min="13047" max="13294" width="13.42578125" style="383"/>
    <col min="13295" max="13301" width="17.42578125" style="383" customWidth="1"/>
    <col min="13302" max="13302" width="13.42578125" style="383" customWidth="1"/>
    <col min="13303" max="13550" width="13.42578125" style="383"/>
    <col min="13551" max="13557" width="17.42578125" style="383" customWidth="1"/>
    <col min="13558" max="13558" width="13.42578125" style="383" customWidth="1"/>
    <col min="13559" max="13806" width="13.42578125" style="383"/>
    <col min="13807" max="13813" width="17.42578125" style="383" customWidth="1"/>
    <col min="13814" max="13814" width="13.42578125" style="383" customWidth="1"/>
    <col min="13815" max="14062" width="13.42578125" style="383"/>
    <col min="14063" max="14069" width="17.42578125" style="383" customWidth="1"/>
    <col min="14070" max="14070" width="13.42578125" style="383" customWidth="1"/>
    <col min="14071" max="14318" width="13.42578125" style="383"/>
    <col min="14319" max="14325" width="17.42578125" style="383" customWidth="1"/>
    <col min="14326" max="14326" width="13.42578125" style="383" customWidth="1"/>
    <col min="14327" max="14574" width="13.42578125" style="383"/>
    <col min="14575" max="14581" width="17.42578125" style="383" customWidth="1"/>
    <col min="14582" max="14582" width="13.42578125" style="383" customWidth="1"/>
    <col min="14583" max="14830" width="13.42578125" style="383"/>
    <col min="14831" max="14837" width="17.42578125" style="383" customWidth="1"/>
    <col min="14838" max="14838" width="13.42578125" style="383" customWidth="1"/>
    <col min="14839" max="15086" width="13.42578125" style="383"/>
    <col min="15087" max="15093" width="17.42578125" style="383" customWidth="1"/>
    <col min="15094" max="15094" width="13.42578125" style="383" customWidth="1"/>
    <col min="15095" max="15342" width="13.42578125" style="383"/>
    <col min="15343" max="15349" width="17.42578125" style="383" customWidth="1"/>
    <col min="15350" max="15350" width="13.42578125" style="383" customWidth="1"/>
    <col min="15351" max="15598" width="13.42578125" style="383"/>
    <col min="15599" max="15605" width="17.42578125" style="383" customWidth="1"/>
    <col min="15606" max="15606" width="13.42578125" style="383" customWidth="1"/>
    <col min="15607" max="15854" width="13.42578125" style="383"/>
    <col min="15855" max="15861" width="17.42578125" style="383" customWidth="1"/>
    <col min="15862" max="15862" width="13.42578125" style="383" customWidth="1"/>
    <col min="15863" max="16110" width="13.42578125" style="383"/>
    <col min="16111" max="16117" width="17.42578125" style="383" customWidth="1"/>
    <col min="16118" max="16118" width="13.42578125" style="383" customWidth="1"/>
    <col min="16119" max="16384" width="13.42578125" style="383"/>
  </cols>
  <sheetData>
    <row r="1" spans="1:15" s="382" customFormat="1" ht="33" customHeight="1">
      <c r="A1" s="702" t="s">
        <v>1028</v>
      </c>
      <c r="B1" s="702"/>
      <c r="C1" s="702"/>
      <c r="D1" s="702"/>
      <c r="E1" s="702"/>
      <c r="F1" s="702"/>
      <c r="G1" s="702"/>
      <c r="H1" s="570"/>
    </row>
    <row r="2" spans="1:15" s="382" customFormat="1" ht="33" customHeight="1">
      <c r="A2" s="703" t="s">
        <v>995</v>
      </c>
      <c r="B2" s="703"/>
      <c r="C2" s="703"/>
      <c r="D2" s="703"/>
      <c r="E2" s="703"/>
      <c r="F2" s="703"/>
      <c r="G2" s="703"/>
      <c r="H2" s="570"/>
    </row>
    <row r="3" spans="1:15" s="382" customFormat="1" ht="33" customHeight="1">
      <c r="A3" s="708" t="s">
        <v>142</v>
      </c>
      <c r="B3" s="708"/>
      <c r="C3" s="708"/>
      <c r="D3" s="704" t="s">
        <v>143</v>
      </c>
      <c r="E3" s="705"/>
      <c r="F3" s="705"/>
      <c r="G3" s="706"/>
      <c r="H3" s="570"/>
    </row>
    <row r="4" spans="1:15" s="382" customFormat="1" ht="44.25" customHeight="1">
      <c r="A4" s="700" t="s">
        <v>971</v>
      </c>
      <c r="B4" s="700" t="s">
        <v>82</v>
      </c>
      <c r="C4" s="700"/>
      <c r="D4" s="700" t="s">
        <v>83</v>
      </c>
      <c r="E4" s="700"/>
      <c r="F4" s="286" t="s">
        <v>53</v>
      </c>
      <c r="G4" s="700" t="s">
        <v>993</v>
      </c>
      <c r="H4" s="570"/>
    </row>
    <row r="5" spans="1:15" s="382" customFormat="1" ht="42" customHeight="1">
      <c r="A5" s="700" t="s">
        <v>37</v>
      </c>
      <c r="B5" s="286" t="s">
        <v>85</v>
      </c>
      <c r="C5" s="286" t="s">
        <v>86</v>
      </c>
      <c r="D5" s="286" t="s">
        <v>85</v>
      </c>
      <c r="E5" s="286" t="s">
        <v>86</v>
      </c>
      <c r="F5" s="286" t="s">
        <v>36</v>
      </c>
      <c r="G5" s="700"/>
      <c r="H5" s="570"/>
    </row>
    <row r="6" spans="1:15" s="382" customFormat="1" ht="24.95" customHeight="1">
      <c r="A6" s="363" t="s">
        <v>104</v>
      </c>
      <c r="B6" s="294">
        <v>122517</v>
      </c>
      <c r="C6" s="294">
        <v>67160</v>
      </c>
      <c r="D6" s="294">
        <v>51093</v>
      </c>
      <c r="E6" s="294">
        <v>12269</v>
      </c>
      <c r="F6" s="632">
        <f>SUM(B6:E6)</f>
        <v>253039</v>
      </c>
      <c r="G6" s="363" t="s">
        <v>2</v>
      </c>
      <c r="H6" s="570"/>
      <c r="N6" s="387"/>
    </row>
    <row r="7" spans="1:15" ht="24.95" customHeight="1">
      <c r="A7" s="363" t="s">
        <v>860</v>
      </c>
      <c r="B7" s="117">
        <v>40833</v>
      </c>
      <c r="C7" s="117">
        <v>21251</v>
      </c>
      <c r="D7" s="117">
        <v>15521</v>
      </c>
      <c r="E7" s="117">
        <v>5410</v>
      </c>
      <c r="F7" s="632">
        <f t="shared" ref="F7:F26" si="0">SUM(B7:E7)</f>
        <v>83015</v>
      </c>
      <c r="G7" s="363" t="s">
        <v>3</v>
      </c>
      <c r="H7" s="570"/>
      <c r="I7" s="382"/>
      <c r="J7" s="382"/>
      <c r="K7" s="382"/>
      <c r="L7" s="382"/>
      <c r="M7" s="382"/>
      <c r="N7" s="382"/>
      <c r="O7" s="382"/>
    </row>
    <row r="8" spans="1:15" s="382" customFormat="1" ht="24.95" customHeight="1">
      <c r="A8" s="363" t="s">
        <v>105</v>
      </c>
      <c r="B8" s="294">
        <v>8407</v>
      </c>
      <c r="C8" s="294">
        <v>5357</v>
      </c>
      <c r="D8" s="294">
        <v>3099</v>
      </c>
      <c r="E8" s="294">
        <v>829</v>
      </c>
      <c r="F8" s="632">
        <f t="shared" si="0"/>
        <v>17692</v>
      </c>
      <c r="G8" s="363" t="s">
        <v>5</v>
      </c>
      <c r="H8" s="570"/>
    </row>
    <row r="9" spans="1:15" s="382" customFormat="1" ht="24.95" customHeight="1">
      <c r="A9" s="363" t="s">
        <v>106</v>
      </c>
      <c r="B9" s="117">
        <v>31555</v>
      </c>
      <c r="C9" s="117">
        <v>22369</v>
      </c>
      <c r="D9" s="117">
        <v>9412</v>
      </c>
      <c r="E9" s="117">
        <v>4808</v>
      </c>
      <c r="F9" s="632">
        <f t="shared" si="0"/>
        <v>68144</v>
      </c>
      <c r="G9" s="363" t="s">
        <v>7</v>
      </c>
      <c r="H9" s="570"/>
    </row>
    <row r="10" spans="1:15" s="382" customFormat="1" ht="24.95" customHeight="1">
      <c r="A10" s="363" t="s">
        <v>107</v>
      </c>
      <c r="B10" s="294">
        <v>50533</v>
      </c>
      <c r="C10" s="294">
        <v>37614</v>
      </c>
      <c r="D10" s="294">
        <v>13602</v>
      </c>
      <c r="E10" s="294">
        <v>7195</v>
      </c>
      <c r="F10" s="632">
        <f t="shared" si="0"/>
        <v>108944</v>
      </c>
      <c r="G10" s="363" t="s">
        <v>8</v>
      </c>
      <c r="H10" s="570"/>
    </row>
    <row r="11" spans="1:15" s="382" customFormat="1" ht="24.95" customHeight="1">
      <c r="A11" s="363" t="s">
        <v>108</v>
      </c>
      <c r="B11" s="117">
        <v>66250</v>
      </c>
      <c r="C11" s="117">
        <v>46293</v>
      </c>
      <c r="D11" s="117">
        <v>15498</v>
      </c>
      <c r="E11" s="117">
        <v>5628</v>
      </c>
      <c r="F11" s="632">
        <f t="shared" si="0"/>
        <v>133669</v>
      </c>
      <c r="G11" s="363" t="s">
        <v>109</v>
      </c>
      <c r="H11" s="570"/>
    </row>
    <row r="12" spans="1:15" s="382" customFormat="1" ht="24.95" customHeight="1">
      <c r="A12" s="363" t="s">
        <v>110</v>
      </c>
      <c r="B12" s="294">
        <v>11089</v>
      </c>
      <c r="C12" s="294">
        <v>6084</v>
      </c>
      <c r="D12" s="294">
        <v>4693</v>
      </c>
      <c r="E12" s="294">
        <v>617</v>
      </c>
      <c r="F12" s="632">
        <f t="shared" si="0"/>
        <v>22483</v>
      </c>
      <c r="G12" s="363" t="s">
        <v>11</v>
      </c>
      <c r="H12" s="570"/>
    </row>
    <row r="13" spans="1:15" s="384" customFormat="1" ht="24.95" customHeight="1">
      <c r="A13" s="363" t="s">
        <v>111</v>
      </c>
      <c r="B13" s="117">
        <v>64889</v>
      </c>
      <c r="C13" s="117">
        <v>42191</v>
      </c>
      <c r="D13" s="117">
        <v>7078</v>
      </c>
      <c r="E13" s="117">
        <v>1587</v>
      </c>
      <c r="F13" s="632">
        <f t="shared" si="0"/>
        <v>115745</v>
      </c>
      <c r="G13" s="363" t="s">
        <v>13</v>
      </c>
      <c r="H13" s="570"/>
      <c r="I13" s="382"/>
      <c r="J13" s="382"/>
      <c r="K13" s="382"/>
      <c r="L13" s="382"/>
      <c r="M13" s="382"/>
      <c r="N13" s="382"/>
      <c r="O13" s="382"/>
    </row>
    <row r="14" spans="1:15" s="382" customFormat="1" ht="24.95" customHeight="1">
      <c r="A14" s="363" t="s">
        <v>124</v>
      </c>
      <c r="B14" s="294">
        <v>30068</v>
      </c>
      <c r="C14" s="294">
        <v>19187</v>
      </c>
      <c r="D14" s="294">
        <v>4212</v>
      </c>
      <c r="E14" s="294">
        <v>2276</v>
      </c>
      <c r="F14" s="632">
        <f t="shared" si="0"/>
        <v>55743</v>
      </c>
      <c r="G14" s="363" t="s">
        <v>15</v>
      </c>
      <c r="H14" s="570"/>
    </row>
    <row r="15" spans="1:15" s="382" customFormat="1" ht="24.95" customHeight="1">
      <c r="A15" s="363" t="s">
        <v>112</v>
      </c>
      <c r="B15" s="117">
        <v>29159</v>
      </c>
      <c r="C15" s="117">
        <v>17667</v>
      </c>
      <c r="D15" s="117">
        <v>8668</v>
      </c>
      <c r="E15" s="117">
        <v>2573</v>
      </c>
      <c r="F15" s="632">
        <f t="shared" si="0"/>
        <v>58067</v>
      </c>
      <c r="G15" s="363" t="s">
        <v>17</v>
      </c>
      <c r="H15" s="570"/>
    </row>
    <row r="16" spans="1:15" ht="24.95" customHeight="1">
      <c r="A16" s="363" t="s">
        <v>40</v>
      </c>
      <c r="B16" s="294">
        <v>7453</v>
      </c>
      <c r="C16" s="294">
        <v>4725</v>
      </c>
      <c r="D16" s="294">
        <v>964</v>
      </c>
      <c r="E16" s="294">
        <v>235</v>
      </c>
      <c r="F16" s="632">
        <f t="shared" si="0"/>
        <v>13377</v>
      </c>
      <c r="G16" s="363" t="s">
        <v>18</v>
      </c>
      <c r="H16" s="570"/>
      <c r="I16" s="382"/>
      <c r="J16" s="382"/>
      <c r="K16" s="382"/>
      <c r="L16" s="382"/>
      <c r="M16" s="382"/>
      <c r="N16" s="382"/>
      <c r="O16" s="382"/>
    </row>
    <row r="17" spans="1:16" s="382" customFormat="1" ht="24.95" customHeight="1">
      <c r="A17" s="363" t="s">
        <v>19</v>
      </c>
      <c r="B17" s="117">
        <v>18099</v>
      </c>
      <c r="C17" s="117">
        <v>10723</v>
      </c>
      <c r="D17" s="117">
        <v>3080</v>
      </c>
      <c r="E17" s="117">
        <v>734</v>
      </c>
      <c r="F17" s="632">
        <f t="shared" si="0"/>
        <v>32636</v>
      </c>
      <c r="G17" s="363" t="s">
        <v>20</v>
      </c>
      <c r="H17" s="570"/>
      <c r="N17" s="387"/>
    </row>
    <row r="18" spans="1:16" s="382" customFormat="1" ht="24.95" customHeight="1">
      <c r="A18" s="363" t="s">
        <v>21</v>
      </c>
      <c r="B18" s="294">
        <v>29159</v>
      </c>
      <c r="C18" s="294">
        <v>17667</v>
      </c>
      <c r="D18" s="294">
        <v>8668</v>
      </c>
      <c r="E18" s="294">
        <v>2573</v>
      </c>
      <c r="F18" s="632">
        <f t="shared" si="0"/>
        <v>58067</v>
      </c>
      <c r="G18" s="363" t="s">
        <v>114</v>
      </c>
      <c r="H18" s="570"/>
      <c r="N18" s="387"/>
    </row>
    <row r="19" spans="1:16" s="382" customFormat="1" ht="24.95" customHeight="1">
      <c r="A19" s="363" t="s">
        <v>42</v>
      </c>
      <c r="B19" s="117">
        <v>15265</v>
      </c>
      <c r="C19" s="117">
        <v>10475</v>
      </c>
      <c r="D19" s="117">
        <v>4612</v>
      </c>
      <c r="E19" s="117">
        <v>2108</v>
      </c>
      <c r="F19" s="632">
        <f>SUM(B19:E19)</f>
        <v>32460</v>
      </c>
      <c r="G19" s="363" t="s">
        <v>23</v>
      </c>
      <c r="H19" s="570"/>
      <c r="N19" s="387"/>
    </row>
    <row r="20" spans="1:16" s="382" customFormat="1" ht="24.95" customHeight="1">
      <c r="A20" s="363" t="s">
        <v>125</v>
      </c>
      <c r="B20" s="294">
        <v>95641</v>
      </c>
      <c r="C20" s="294">
        <v>62367</v>
      </c>
      <c r="D20" s="294">
        <v>35332</v>
      </c>
      <c r="E20" s="294">
        <v>17086</v>
      </c>
      <c r="F20" s="632">
        <f t="shared" si="0"/>
        <v>210426</v>
      </c>
      <c r="G20" s="363" t="s">
        <v>25</v>
      </c>
      <c r="H20" s="570"/>
      <c r="N20" s="387"/>
    </row>
    <row r="21" spans="1:16" s="382" customFormat="1" ht="24.95" customHeight="1">
      <c r="A21" s="363" t="s">
        <v>116</v>
      </c>
      <c r="B21" s="117">
        <v>33805</v>
      </c>
      <c r="C21" s="117">
        <v>21827</v>
      </c>
      <c r="D21" s="117">
        <v>11331</v>
      </c>
      <c r="E21" s="117">
        <v>4061</v>
      </c>
      <c r="F21" s="632">
        <f t="shared" si="0"/>
        <v>71024</v>
      </c>
      <c r="G21" s="363" t="s">
        <v>117</v>
      </c>
      <c r="H21" s="570"/>
      <c r="N21" s="387"/>
    </row>
    <row r="22" spans="1:16" s="382" customFormat="1" ht="24.95" customHeight="1">
      <c r="A22" s="363" t="s">
        <v>118</v>
      </c>
      <c r="B22" s="294">
        <v>17129</v>
      </c>
      <c r="C22" s="294">
        <v>12104</v>
      </c>
      <c r="D22" s="294">
        <v>1362</v>
      </c>
      <c r="E22" s="294">
        <v>404</v>
      </c>
      <c r="F22" s="632">
        <f t="shared" si="0"/>
        <v>30999</v>
      </c>
      <c r="G22" s="363" t="s">
        <v>28</v>
      </c>
      <c r="H22" s="629"/>
      <c r="I22" s="383"/>
      <c r="J22" s="383"/>
      <c r="K22" s="383"/>
      <c r="L22" s="383"/>
      <c r="M22" s="383"/>
      <c r="N22" s="383"/>
      <c r="O22" s="383"/>
      <c r="P22" s="383"/>
    </row>
    <row r="23" spans="1:16" s="382" customFormat="1" ht="24.95" customHeight="1">
      <c r="A23" s="363" t="s">
        <v>126</v>
      </c>
      <c r="B23" s="117">
        <v>16403</v>
      </c>
      <c r="C23" s="117">
        <v>15777</v>
      </c>
      <c r="D23" s="117">
        <v>2591</v>
      </c>
      <c r="E23" s="117">
        <v>1644</v>
      </c>
      <c r="F23" s="632">
        <f t="shared" si="0"/>
        <v>36415</v>
      </c>
      <c r="G23" s="363" t="s">
        <v>30</v>
      </c>
      <c r="H23" s="629"/>
      <c r="I23" s="383"/>
      <c r="J23" s="383"/>
      <c r="K23" s="383"/>
      <c r="L23" s="383"/>
      <c r="M23" s="383"/>
      <c r="N23" s="383"/>
      <c r="O23" s="383"/>
      <c r="P23" s="383"/>
    </row>
    <row r="24" spans="1:16" ht="24.95" customHeight="1">
      <c r="A24" s="363" t="s">
        <v>31</v>
      </c>
      <c r="B24" s="294">
        <v>1290</v>
      </c>
      <c r="C24" s="294">
        <v>821</v>
      </c>
      <c r="D24" s="294">
        <v>76</v>
      </c>
      <c r="E24" s="294">
        <v>30</v>
      </c>
      <c r="F24" s="632">
        <f t="shared" si="0"/>
        <v>2217</v>
      </c>
      <c r="G24" s="363" t="s">
        <v>141</v>
      </c>
      <c r="H24" s="629"/>
    </row>
    <row r="25" spans="1:16" s="382" customFormat="1" ht="24.95" customHeight="1">
      <c r="A25" s="363" t="s">
        <v>33</v>
      </c>
      <c r="B25" s="117">
        <v>11101</v>
      </c>
      <c r="C25" s="117">
        <v>7419</v>
      </c>
      <c r="D25" s="117">
        <v>2678</v>
      </c>
      <c r="E25" s="117">
        <v>372</v>
      </c>
      <c r="F25" s="632">
        <f t="shared" si="0"/>
        <v>21570</v>
      </c>
      <c r="G25" s="363" t="s">
        <v>34</v>
      </c>
      <c r="H25" s="629"/>
      <c r="I25" s="383"/>
      <c r="J25" s="383"/>
      <c r="K25" s="383"/>
      <c r="L25" s="383"/>
      <c r="M25" s="383"/>
      <c r="N25" s="383"/>
      <c r="O25" s="383"/>
      <c r="P25" s="383"/>
    </row>
    <row r="26" spans="1:16" s="382" customFormat="1" ht="24.95" customHeight="1">
      <c r="A26" s="296" t="s">
        <v>58</v>
      </c>
      <c r="B26" s="633">
        <f>SUM(B6:B25)</f>
        <v>700645</v>
      </c>
      <c r="C26" s="633">
        <f>SUM(C6:C25)</f>
        <v>449078</v>
      </c>
      <c r="D26" s="633">
        <f>SUM(D6:D25)</f>
        <v>203570</v>
      </c>
      <c r="E26" s="633">
        <f>SUM(E6:E25)</f>
        <v>72439</v>
      </c>
      <c r="F26" s="633">
        <f t="shared" si="0"/>
        <v>1425732</v>
      </c>
      <c r="G26" s="296" t="s">
        <v>36</v>
      </c>
      <c r="H26" s="629"/>
      <c r="I26" s="383"/>
      <c r="J26" s="383"/>
      <c r="K26" s="383"/>
      <c r="L26" s="383"/>
      <c r="M26" s="383"/>
      <c r="N26" s="383"/>
      <c r="O26" s="383"/>
      <c r="P26" s="383"/>
    </row>
    <row r="27" spans="1:16" ht="30" customHeight="1">
      <c r="A27" s="707" t="s">
        <v>1087</v>
      </c>
      <c r="B27" s="707"/>
      <c r="C27" s="707"/>
      <c r="D27" s="707"/>
      <c r="E27" s="707"/>
      <c r="F27" s="707"/>
      <c r="G27" s="707"/>
      <c r="H27" s="629"/>
    </row>
    <row r="28" spans="1:16">
      <c r="A28" s="630"/>
      <c r="B28" s="630"/>
      <c r="C28" s="630"/>
      <c r="D28" s="630"/>
      <c r="E28" s="630"/>
      <c r="F28" s="630"/>
      <c r="G28" s="630"/>
    </row>
    <row r="29" spans="1:16">
      <c r="N29" s="387"/>
    </row>
    <row r="30" spans="1:16">
      <c r="B30" s="386"/>
      <c r="C30" s="386"/>
      <c r="D30" s="386"/>
      <c r="E30" s="386"/>
      <c r="N30" s="387"/>
    </row>
    <row r="31" spans="1:16">
      <c r="N31" s="387"/>
    </row>
    <row r="32" spans="1:16">
      <c r="N32" s="387"/>
    </row>
    <row r="33" spans="14:14">
      <c r="N33" s="387"/>
    </row>
    <row r="34" spans="14:14">
      <c r="N34" s="387"/>
    </row>
    <row r="35" spans="14:14">
      <c r="N35" s="387"/>
    </row>
  </sheetData>
  <mergeCells count="9">
    <mergeCell ref="A27:G27"/>
    <mergeCell ref="A1:G1"/>
    <mergeCell ref="A2:G2"/>
    <mergeCell ref="A3:C3"/>
    <mergeCell ref="D3:G3"/>
    <mergeCell ref="G4:G5"/>
    <mergeCell ref="B4:C4"/>
    <mergeCell ref="D4:E4"/>
    <mergeCell ref="A4:A5"/>
  </mergeCells>
  <pageMargins left="0.7" right="0.7" top="0.75" bottom="0.75" header="0.3" footer="0.3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5"/>
  <sheetViews>
    <sheetView rightToLeft="1" zoomScale="70" zoomScaleNormal="70" workbookViewId="0">
      <selection sqref="A1:G1"/>
    </sheetView>
  </sheetViews>
  <sheetFormatPr defaultColWidth="13.42578125" defaultRowHeight="15"/>
  <cols>
    <col min="1" max="7" width="25.7109375" style="383" customWidth="1"/>
    <col min="8" max="10" width="13.42578125" style="383" customWidth="1"/>
    <col min="11" max="11" width="37" style="383" customWidth="1"/>
    <col min="12" max="239" width="13.42578125" style="383"/>
    <col min="240" max="246" width="17.42578125" style="383" customWidth="1"/>
    <col min="247" max="247" width="13.42578125" style="383" customWidth="1"/>
    <col min="248" max="495" width="13.42578125" style="383"/>
    <col min="496" max="502" width="17.42578125" style="383" customWidth="1"/>
    <col min="503" max="503" width="13.42578125" style="383" customWidth="1"/>
    <col min="504" max="751" width="13.42578125" style="383"/>
    <col min="752" max="758" width="17.42578125" style="383" customWidth="1"/>
    <col min="759" max="759" width="13.42578125" style="383" customWidth="1"/>
    <col min="760" max="1007" width="13.42578125" style="383"/>
    <col min="1008" max="1014" width="17.42578125" style="383" customWidth="1"/>
    <col min="1015" max="1015" width="13.42578125" style="383" customWidth="1"/>
    <col min="1016" max="1263" width="13.42578125" style="383"/>
    <col min="1264" max="1270" width="17.42578125" style="383" customWidth="1"/>
    <col min="1271" max="1271" width="13.42578125" style="383" customWidth="1"/>
    <col min="1272" max="1519" width="13.42578125" style="383"/>
    <col min="1520" max="1526" width="17.42578125" style="383" customWidth="1"/>
    <col min="1527" max="1527" width="13.42578125" style="383" customWidth="1"/>
    <col min="1528" max="1775" width="13.42578125" style="383"/>
    <col min="1776" max="1782" width="17.42578125" style="383" customWidth="1"/>
    <col min="1783" max="1783" width="13.42578125" style="383" customWidth="1"/>
    <col min="1784" max="2031" width="13.42578125" style="383"/>
    <col min="2032" max="2038" width="17.42578125" style="383" customWidth="1"/>
    <col min="2039" max="2039" width="13.42578125" style="383" customWidth="1"/>
    <col min="2040" max="2287" width="13.42578125" style="383"/>
    <col min="2288" max="2294" width="17.42578125" style="383" customWidth="1"/>
    <col min="2295" max="2295" width="13.42578125" style="383" customWidth="1"/>
    <col min="2296" max="2543" width="13.42578125" style="383"/>
    <col min="2544" max="2550" width="17.42578125" style="383" customWidth="1"/>
    <col min="2551" max="2551" width="13.42578125" style="383" customWidth="1"/>
    <col min="2552" max="2799" width="13.42578125" style="383"/>
    <col min="2800" max="2806" width="17.42578125" style="383" customWidth="1"/>
    <col min="2807" max="2807" width="13.42578125" style="383" customWidth="1"/>
    <col min="2808" max="3055" width="13.42578125" style="383"/>
    <col min="3056" max="3062" width="17.42578125" style="383" customWidth="1"/>
    <col min="3063" max="3063" width="13.42578125" style="383" customWidth="1"/>
    <col min="3064" max="3311" width="13.42578125" style="383"/>
    <col min="3312" max="3318" width="17.42578125" style="383" customWidth="1"/>
    <col min="3319" max="3319" width="13.42578125" style="383" customWidth="1"/>
    <col min="3320" max="3567" width="13.42578125" style="383"/>
    <col min="3568" max="3574" width="17.42578125" style="383" customWidth="1"/>
    <col min="3575" max="3575" width="13.42578125" style="383" customWidth="1"/>
    <col min="3576" max="3823" width="13.42578125" style="383"/>
    <col min="3824" max="3830" width="17.42578125" style="383" customWidth="1"/>
    <col min="3831" max="3831" width="13.42578125" style="383" customWidth="1"/>
    <col min="3832" max="4079" width="13.42578125" style="383"/>
    <col min="4080" max="4086" width="17.42578125" style="383" customWidth="1"/>
    <col min="4087" max="4087" width="13.42578125" style="383" customWidth="1"/>
    <col min="4088" max="4335" width="13.42578125" style="383"/>
    <col min="4336" max="4342" width="17.42578125" style="383" customWidth="1"/>
    <col min="4343" max="4343" width="13.42578125" style="383" customWidth="1"/>
    <col min="4344" max="4591" width="13.42578125" style="383"/>
    <col min="4592" max="4598" width="17.42578125" style="383" customWidth="1"/>
    <col min="4599" max="4599" width="13.42578125" style="383" customWidth="1"/>
    <col min="4600" max="4847" width="13.42578125" style="383"/>
    <col min="4848" max="4854" width="17.42578125" style="383" customWidth="1"/>
    <col min="4855" max="4855" width="13.42578125" style="383" customWidth="1"/>
    <col min="4856" max="5103" width="13.42578125" style="383"/>
    <col min="5104" max="5110" width="17.42578125" style="383" customWidth="1"/>
    <col min="5111" max="5111" width="13.42578125" style="383" customWidth="1"/>
    <col min="5112" max="5359" width="13.42578125" style="383"/>
    <col min="5360" max="5366" width="17.42578125" style="383" customWidth="1"/>
    <col min="5367" max="5367" width="13.42578125" style="383" customWidth="1"/>
    <col min="5368" max="5615" width="13.42578125" style="383"/>
    <col min="5616" max="5622" width="17.42578125" style="383" customWidth="1"/>
    <col min="5623" max="5623" width="13.42578125" style="383" customWidth="1"/>
    <col min="5624" max="5871" width="13.42578125" style="383"/>
    <col min="5872" max="5878" width="17.42578125" style="383" customWidth="1"/>
    <col min="5879" max="5879" width="13.42578125" style="383" customWidth="1"/>
    <col min="5880" max="6127" width="13.42578125" style="383"/>
    <col min="6128" max="6134" width="17.42578125" style="383" customWidth="1"/>
    <col min="6135" max="6135" width="13.42578125" style="383" customWidth="1"/>
    <col min="6136" max="6383" width="13.42578125" style="383"/>
    <col min="6384" max="6390" width="17.42578125" style="383" customWidth="1"/>
    <col min="6391" max="6391" width="13.42578125" style="383" customWidth="1"/>
    <col min="6392" max="6639" width="13.42578125" style="383"/>
    <col min="6640" max="6646" width="17.42578125" style="383" customWidth="1"/>
    <col min="6647" max="6647" width="13.42578125" style="383" customWidth="1"/>
    <col min="6648" max="6895" width="13.42578125" style="383"/>
    <col min="6896" max="6902" width="17.42578125" style="383" customWidth="1"/>
    <col min="6903" max="6903" width="13.42578125" style="383" customWidth="1"/>
    <col min="6904" max="7151" width="13.42578125" style="383"/>
    <col min="7152" max="7158" width="17.42578125" style="383" customWidth="1"/>
    <col min="7159" max="7159" width="13.42578125" style="383" customWidth="1"/>
    <col min="7160" max="7407" width="13.42578125" style="383"/>
    <col min="7408" max="7414" width="17.42578125" style="383" customWidth="1"/>
    <col min="7415" max="7415" width="13.42578125" style="383" customWidth="1"/>
    <col min="7416" max="7663" width="13.42578125" style="383"/>
    <col min="7664" max="7670" width="17.42578125" style="383" customWidth="1"/>
    <col min="7671" max="7671" width="13.42578125" style="383" customWidth="1"/>
    <col min="7672" max="7919" width="13.42578125" style="383"/>
    <col min="7920" max="7926" width="17.42578125" style="383" customWidth="1"/>
    <col min="7927" max="7927" width="13.42578125" style="383" customWidth="1"/>
    <col min="7928" max="8175" width="13.42578125" style="383"/>
    <col min="8176" max="8182" width="17.42578125" style="383" customWidth="1"/>
    <col min="8183" max="8183" width="13.42578125" style="383" customWidth="1"/>
    <col min="8184" max="8431" width="13.42578125" style="383"/>
    <col min="8432" max="8438" width="17.42578125" style="383" customWidth="1"/>
    <col min="8439" max="8439" width="13.42578125" style="383" customWidth="1"/>
    <col min="8440" max="8687" width="13.42578125" style="383"/>
    <col min="8688" max="8694" width="17.42578125" style="383" customWidth="1"/>
    <col min="8695" max="8695" width="13.42578125" style="383" customWidth="1"/>
    <col min="8696" max="8943" width="13.42578125" style="383"/>
    <col min="8944" max="8950" width="17.42578125" style="383" customWidth="1"/>
    <col min="8951" max="8951" width="13.42578125" style="383" customWidth="1"/>
    <col min="8952" max="9199" width="13.42578125" style="383"/>
    <col min="9200" max="9206" width="17.42578125" style="383" customWidth="1"/>
    <col min="9207" max="9207" width="13.42578125" style="383" customWidth="1"/>
    <col min="9208" max="9455" width="13.42578125" style="383"/>
    <col min="9456" max="9462" width="17.42578125" style="383" customWidth="1"/>
    <col min="9463" max="9463" width="13.42578125" style="383" customWidth="1"/>
    <col min="9464" max="9711" width="13.42578125" style="383"/>
    <col min="9712" max="9718" width="17.42578125" style="383" customWidth="1"/>
    <col min="9719" max="9719" width="13.42578125" style="383" customWidth="1"/>
    <col min="9720" max="9967" width="13.42578125" style="383"/>
    <col min="9968" max="9974" width="17.42578125" style="383" customWidth="1"/>
    <col min="9975" max="9975" width="13.42578125" style="383" customWidth="1"/>
    <col min="9976" max="10223" width="13.42578125" style="383"/>
    <col min="10224" max="10230" width="17.42578125" style="383" customWidth="1"/>
    <col min="10231" max="10231" width="13.42578125" style="383" customWidth="1"/>
    <col min="10232" max="10479" width="13.42578125" style="383"/>
    <col min="10480" max="10486" width="17.42578125" style="383" customWidth="1"/>
    <col min="10487" max="10487" width="13.42578125" style="383" customWidth="1"/>
    <col min="10488" max="10735" width="13.42578125" style="383"/>
    <col min="10736" max="10742" width="17.42578125" style="383" customWidth="1"/>
    <col min="10743" max="10743" width="13.42578125" style="383" customWidth="1"/>
    <col min="10744" max="10991" width="13.42578125" style="383"/>
    <col min="10992" max="10998" width="17.42578125" style="383" customWidth="1"/>
    <col min="10999" max="10999" width="13.42578125" style="383" customWidth="1"/>
    <col min="11000" max="11247" width="13.42578125" style="383"/>
    <col min="11248" max="11254" width="17.42578125" style="383" customWidth="1"/>
    <col min="11255" max="11255" width="13.42578125" style="383" customWidth="1"/>
    <col min="11256" max="11503" width="13.42578125" style="383"/>
    <col min="11504" max="11510" width="17.42578125" style="383" customWidth="1"/>
    <col min="11511" max="11511" width="13.42578125" style="383" customWidth="1"/>
    <col min="11512" max="11759" width="13.42578125" style="383"/>
    <col min="11760" max="11766" width="17.42578125" style="383" customWidth="1"/>
    <col min="11767" max="11767" width="13.42578125" style="383" customWidth="1"/>
    <col min="11768" max="12015" width="13.42578125" style="383"/>
    <col min="12016" max="12022" width="17.42578125" style="383" customWidth="1"/>
    <col min="12023" max="12023" width="13.42578125" style="383" customWidth="1"/>
    <col min="12024" max="12271" width="13.42578125" style="383"/>
    <col min="12272" max="12278" width="17.42578125" style="383" customWidth="1"/>
    <col min="12279" max="12279" width="13.42578125" style="383" customWidth="1"/>
    <col min="12280" max="12527" width="13.42578125" style="383"/>
    <col min="12528" max="12534" width="17.42578125" style="383" customWidth="1"/>
    <col min="12535" max="12535" width="13.42578125" style="383" customWidth="1"/>
    <col min="12536" max="12783" width="13.42578125" style="383"/>
    <col min="12784" max="12790" width="17.42578125" style="383" customWidth="1"/>
    <col min="12791" max="12791" width="13.42578125" style="383" customWidth="1"/>
    <col min="12792" max="13039" width="13.42578125" style="383"/>
    <col min="13040" max="13046" width="17.42578125" style="383" customWidth="1"/>
    <col min="13047" max="13047" width="13.42578125" style="383" customWidth="1"/>
    <col min="13048" max="13295" width="13.42578125" style="383"/>
    <col min="13296" max="13302" width="17.42578125" style="383" customWidth="1"/>
    <col min="13303" max="13303" width="13.42578125" style="383" customWidth="1"/>
    <col min="13304" max="13551" width="13.42578125" style="383"/>
    <col min="13552" max="13558" width="17.42578125" style="383" customWidth="1"/>
    <col min="13559" max="13559" width="13.42578125" style="383" customWidth="1"/>
    <col min="13560" max="13807" width="13.42578125" style="383"/>
    <col min="13808" max="13814" width="17.42578125" style="383" customWidth="1"/>
    <col min="13815" max="13815" width="13.42578125" style="383" customWidth="1"/>
    <col min="13816" max="14063" width="13.42578125" style="383"/>
    <col min="14064" max="14070" width="17.42578125" style="383" customWidth="1"/>
    <col min="14071" max="14071" width="13.42578125" style="383" customWidth="1"/>
    <col min="14072" max="14319" width="13.42578125" style="383"/>
    <col min="14320" max="14326" width="17.42578125" style="383" customWidth="1"/>
    <col min="14327" max="14327" width="13.42578125" style="383" customWidth="1"/>
    <col min="14328" max="14575" width="13.42578125" style="383"/>
    <col min="14576" max="14582" width="17.42578125" style="383" customWidth="1"/>
    <col min="14583" max="14583" width="13.42578125" style="383" customWidth="1"/>
    <col min="14584" max="14831" width="13.42578125" style="383"/>
    <col min="14832" max="14838" width="17.42578125" style="383" customWidth="1"/>
    <col min="14839" max="14839" width="13.42578125" style="383" customWidth="1"/>
    <col min="14840" max="15087" width="13.42578125" style="383"/>
    <col min="15088" max="15094" width="17.42578125" style="383" customWidth="1"/>
    <col min="15095" max="15095" width="13.42578125" style="383" customWidth="1"/>
    <col min="15096" max="15343" width="13.42578125" style="383"/>
    <col min="15344" max="15350" width="17.42578125" style="383" customWidth="1"/>
    <col min="15351" max="15351" width="13.42578125" style="383" customWidth="1"/>
    <col min="15352" max="15599" width="13.42578125" style="383"/>
    <col min="15600" max="15606" width="17.42578125" style="383" customWidth="1"/>
    <col min="15607" max="15607" width="13.42578125" style="383" customWidth="1"/>
    <col min="15608" max="15855" width="13.42578125" style="383"/>
    <col min="15856" max="15862" width="17.42578125" style="383" customWidth="1"/>
    <col min="15863" max="15863" width="13.42578125" style="383" customWidth="1"/>
    <col min="15864" max="16111" width="13.42578125" style="383"/>
    <col min="16112" max="16118" width="17.42578125" style="383" customWidth="1"/>
    <col min="16119" max="16119" width="13.42578125" style="383" customWidth="1"/>
    <col min="16120" max="16384" width="13.42578125" style="383"/>
  </cols>
  <sheetData>
    <row r="1" spans="1:9" s="382" customFormat="1" ht="33" customHeight="1">
      <c r="A1" s="702" t="s">
        <v>973</v>
      </c>
      <c r="B1" s="702"/>
      <c r="C1" s="702"/>
      <c r="D1" s="702"/>
      <c r="E1" s="702"/>
      <c r="F1" s="702"/>
      <c r="G1" s="702"/>
      <c r="H1" s="570"/>
    </row>
    <row r="2" spans="1:9" s="382" customFormat="1" ht="33" customHeight="1">
      <c r="A2" s="703" t="s">
        <v>996</v>
      </c>
      <c r="B2" s="703"/>
      <c r="C2" s="703"/>
      <c r="D2" s="703"/>
      <c r="E2" s="703"/>
      <c r="F2" s="703"/>
      <c r="G2" s="703"/>
      <c r="H2" s="570"/>
    </row>
    <row r="3" spans="1:9" s="382" customFormat="1" ht="33" customHeight="1">
      <c r="A3" s="708" t="s">
        <v>144</v>
      </c>
      <c r="B3" s="708"/>
      <c r="C3" s="708"/>
      <c r="D3" s="704" t="s">
        <v>145</v>
      </c>
      <c r="E3" s="705"/>
      <c r="F3" s="705"/>
      <c r="G3" s="706"/>
      <c r="H3" s="570"/>
    </row>
    <row r="4" spans="1:9" s="382" customFormat="1" ht="44.25" customHeight="1">
      <c r="A4" s="700" t="s">
        <v>972</v>
      </c>
      <c r="B4" s="700" t="s">
        <v>82</v>
      </c>
      <c r="C4" s="700"/>
      <c r="D4" s="700" t="s">
        <v>83</v>
      </c>
      <c r="E4" s="700"/>
      <c r="F4" s="286" t="s">
        <v>53</v>
      </c>
      <c r="G4" s="700" t="s">
        <v>993</v>
      </c>
      <c r="H4" s="570"/>
    </row>
    <row r="5" spans="1:9" s="382" customFormat="1" ht="42" customHeight="1">
      <c r="A5" s="700" t="s">
        <v>37</v>
      </c>
      <c r="B5" s="286" t="s">
        <v>85</v>
      </c>
      <c r="C5" s="286" t="s">
        <v>86</v>
      </c>
      <c r="D5" s="286" t="s">
        <v>85</v>
      </c>
      <c r="E5" s="286" t="s">
        <v>86</v>
      </c>
      <c r="F5" s="286" t="s">
        <v>36</v>
      </c>
      <c r="G5" s="700"/>
      <c r="H5" s="570"/>
    </row>
    <row r="6" spans="1:9" s="382" customFormat="1" ht="24.95" customHeight="1">
      <c r="A6" s="363" t="s">
        <v>1</v>
      </c>
      <c r="B6" s="294">
        <v>659142</v>
      </c>
      <c r="C6" s="294">
        <v>800625</v>
      </c>
      <c r="D6" s="294">
        <v>121284</v>
      </c>
      <c r="E6" s="294">
        <v>104970</v>
      </c>
      <c r="F6" s="632">
        <f>SUM(B6:E6)</f>
        <v>1686021</v>
      </c>
      <c r="G6" s="363" t="s">
        <v>2</v>
      </c>
      <c r="H6" s="627"/>
      <c r="I6" s="387"/>
    </row>
    <row r="7" spans="1:9" ht="24.95" customHeight="1">
      <c r="A7" s="363" t="s">
        <v>860</v>
      </c>
      <c r="B7" s="117">
        <v>235148</v>
      </c>
      <c r="C7" s="117">
        <v>275208</v>
      </c>
      <c r="D7" s="117">
        <v>43047</v>
      </c>
      <c r="E7" s="117">
        <v>34218</v>
      </c>
      <c r="F7" s="632">
        <f t="shared" ref="F7:F26" si="0">SUM(B7:E7)</f>
        <v>587621</v>
      </c>
      <c r="G7" s="363" t="s">
        <v>3</v>
      </c>
      <c r="H7" s="627"/>
      <c r="I7" s="387"/>
    </row>
    <row r="8" spans="1:9" s="382" customFormat="1" ht="24.95" customHeight="1">
      <c r="A8" s="363" t="s">
        <v>105</v>
      </c>
      <c r="B8" s="294">
        <v>263548</v>
      </c>
      <c r="C8" s="294">
        <v>247095</v>
      </c>
      <c r="D8" s="294">
        <v>33594</v>
      </c>
      <c r="E8" s="294">
        <v>25973</v>
      </c>
      <c r="F8" s="632">
        <f t="shared" si="0"/>
        <v>570210</v>
      </c>
      <c r="G8" s="363" t="s">
        <v>5</v>
      </c>
      <c r="H8" s="627"/>
      <c r="I8" s="387"/>
    </row>
    <row r="9" spans="1:9" s="382" customFormat="1" ht="24.95" customHeight="1">
      <c r="A9" s="363" t="s">
        <v>106</v>
      </c>
      <c r="B9" s="117">
        <v>152224</v>
      </c>
      <c r="C9" s="117">
        <v>152793</v>
      </c>
      <c r="D9" s="117">
        <v>14148</v>
      </c>
      <c r="E9" s="117">
        <v>11596</v>
      </c>
      <c r="F9" s="632">
        <f t="shared" si="0"/>
        <v>330761</v>
      </c>
      <c r="G9" s="363" t="s">
        <v>7</v>
      </c>
      <c r="H9" s="570"/>
      <c r="I9" s="387"/>
    </row>
    <row r="10" spans="1:9" s="382" customFormat="1" ht="24.95" customHeight="1">
      <c r="A10" s="363" t="s">
        <v>107</v>
      </c>
      <c r="B10" s="294">
        <v>225299</v>
      </c>
      <c r="C10" s="294">
        <v>258630</v>
      </c>
      <c r="D10" s="294">
        <v>26704</v>
      </c>
      <c r="E10" s="294">
        <v>20741</v>
      </c>
      <c r="F10" s="632">
        <f t="shared" si="0"/>
        <v>531374</v>
      </c>
      <c r="G10" s="363" t="s">
        <v>8</v>
      </c>
      <c r="H10" s="570"/>
      <c r="I10" s="387"/>
    </row>
    <row r="11" spans="1:9" s="382" customFormat="1" ht="24.95" customHeight="1">
      <c r="A11" s="363" t="s">
        <v>108</v>
      </c>
      <c r="B11" s="117">
        <v>298475</v>
      </c>
      <c r="C11" s="117">
        <v>412572</v>
      </c>
      <c r="D11" s="117">
        <v>22042</v>
      </c>
      <c r="E11" s="117">
        <v>22097</v>
      </c>
      <c r="F11" s="632">
        <f t="shared" si="0"/>
        <v>755186</v>
      </c>
      <c r="G11" s="363" t="s">
        <v>109</v>
      </c>
      <c r="H11" s="570"/>
      <c r="I11" s="387"/>
    </row>
    <row r="12" spans="1:9" s="382" customFormat="1" ht="24.95" customHeight="1">
      <c r="A12" s="363" t="s">
        <v>110</v>
      </c>
      <c r="B12" s="294">
        <v>259811</v>
      </c>
      <c r="C12" s="294">
        <v>316435</v>
      </c>
      <c r="D12" s="294">
        <v>42947</v>
      </c>
      <c r="E12" s="294">
        <v>36415</v>
      </c>
      <c r="F12" s="632">
        <f t="shared" si="0"/>
        <v>655608</v>
      </c>
      <c r="G12" s="363" t="s">
        <v>11</v>
      </c>
      <c r="H12" s="570"/>
      <c r="I12" s="387"/>
    </row>
    <row r="13" spans="1:9" s="384" customFormat="1" ht="24.95" customHeight="1">
      <c r="A13" s="363" t="s">
        <v>111</v>
      </c>
      <c r="B13" s="117">
        <v>135297</v>
      </c>
      <c r="C13" s="117">
        <v>170662</v>
      </c>
      <c r="D13" s="117">
        <v>7321</v>
      </c>
      <c r="E13" s="117">
        <v>5818</v>
      </c>
      <c r="F13" s="632">
        <f t="shared" si="0"/>
        <v>319098</v>
      </c>
      <c r="G13" s="363" t="s">
        <v>13</v>
      </c>
      <c r="H13" s="628"/>
      <c r="I13" s="387"/>
    </row>
    <row r="14" spans="1:9" s="382" customFormat="1" ht="24.95" customHeight="1">
      <c r="A14" s="363" t="s">
        <v>124</v>
      </c>
      <c r="B14" s="294">
        <v>44759</v>
      </c>
      <c r="C14" s="294">
        <v>63863</v>
      </c>
      <c r="D14" s="294">
        <v>4455</v>
      </c>
      <c r="E14" s="294">
        <v>2864</v>
      </c>
      <c r="F14" s="632">
        <f t="shared" si="0"/>
        <v>115941</v>
      </c>
      <c r="G14" s="363" t="s">
        <v>15</v>
      </c>
      <c r="H14" s="570"/>
      <c r="I14" s="387"/>
    </row>
    <row r="15" spans="1:9" s="382" customFormat="1" ht="24.95" customHeight="1">
      <c r="A15" s="363" t="s">
        <v>16</v>
      </c>
      <c r="B15" s="117">
        <v>178279</v>
      </c>
      <c r="C15" s="117">
        <v>246803</v>
      </c>
      <c r="D15" s="117">
        <v>11726</v>
      </c>
      <c r="E15" s="117">
        <v>3709</v>
      </c>
      <c r="F15" s="632">
        <f t="shared" si="0"/>
        <v>440517</v>
      </c>
      <c r="G15" s="363" t="s">
        <v>17</v>
      </c>
      <c r="H15" s="570"/>
      <c r="I15" s="387"/>
    </row>
    <row r="16" spans="1:9" ht="24.95" customHeight="1">
      <c r="A16" s="363" t="s">
        <v>40</v>
      </c>
      <c r="B16" s="294">
        <v>46967</v>
      </c>
      <c r="C16" s="294">
        <v>53794</v>
      </c>
      <c r="D16" s="294">
        <v>4003</v>
      </c>
      <c r="E16" s="294">
        <v>2472</v>
      </c>
      <c r="F16" s="632">
        <f t="shared" si="0"/>
        <v>107236</v>
      </c>
      <c r="G16" s="363" t="s">
        <v>18</v>
      </c>
      <c r="H16" s="629"/>
      <c r="I16" s="387"/>
    </row>
    <row r="17" spans="1:12" s="382" customFormat="1" ht="24.95" customHeight="1">
      <c r="A17" s="363" t="s">
        <v>113</v>
      </c>
      <c r="B17" s="117">
        <v>101480</v>
      </c>
      <c r="C17" s="117">
        <v>105966</v>
      </c>
      <c r="D17" s="117">
        <v>12509</v>
      </c>
      <c r="E17" s="117">
        <v>7840</v>
      </c>
      <c r="F17" s="632">
        <f t="shared" si="0"/>
        <v>227795</v>
      </c>
      <c r="G17" s="363" t="s">
        <v>20</v>
      </c>
      <c r="H17" s="570"/>
      <c r="I17" s="387"/>
    </row>
    <row r="18" spans="1:12" s="382" customFormat="1" ht="24.95" customHeight="1">
      <c r="A18" s="363" t="s">
        <v>21</v>
      </c>
      <c r="B18" s="294">
        <v>71102</v>
      </c>
      <c r="C18" s="294">
        <v>105901</v>
      </c>
      <c r="D18" s="294">
        <v>14632</v>
      </c>
      <c r="E18" s="294">
        <v>14039</v>
      </c>
      <c r="F18" s="632">
        <f t="shared" si="0"/>
        <v>205674</v>
      </c>
      <c r="G18" s="363" t="s">
        <v>114</v>
      </c>
      <c r="H18" s="570"/>
      <c r="I18" s="387"/>
    </row>
    <row r="19" spans="1:12" s="382" customFormat="1" ht="24.95" customHeight="1">
      <c r="A19" s="363" t="s">
        <v>42</v>
      </c>
      <c r="B19" s="117">
        <v>63812</v>
      </c>
      <c r="C19" s="117">
        <v>71458</v>
      </c>
      <c r="D19" s="117">
        <v>9333</v>
      </c>
      <c r="E19" s="117">
        <v>8047</v>
      </c>
      <c r="F19" s="632">
        <f t="shared" si="0"/>
        <v>152650</v>
      </c>
      <c r="G19" s="363" t="s">
        <v>23</v>
      </c>
      <c r="H19" s="570"/>
      <c r="I19" s="387"/>
    </row>
    <row r="20" spans="1:12" s="382" customFormat="1" ht="24.95" customHeight="1">
      <c r="A20" s="363" t="s">
        <v>125</v>
      </c>
      <c r="B20" s="294">
        <v>169588</v>
      </c>
      <c r="C20" s="294">
        <v>174886</v>
      </c>
      <c r="D20" s="294">
        <v>44799</v>
      </c>
      <c r="E20" s="294">
        <v>28041</v>
      </c>
      <c r="F20" s="632">
        <f t="shared" si="0"/>
        <v>417314</v>
      </c>
      <c r="G20" s="363" t="s">
        <v>25</v>
      </c>
      <c r="H20" s="570"/>
      <c r="I20" s="387"/>
    </row>
    <row r="21" spans="1:12" s="382" customFormat="1" ht="24.95" customHeight="1">
      <c r="A21" s="363" t="s">
        <v>116</v>
      </c>
      <c r="B21" s="117">
        <v>99907</v>
      </c>
      <c r="C21" s="117">
        <v>137222</v>
      </c>
      <c r="D21" s="117">
        <v>27066</v>
      </c>
      <c r="E21" s="117">
        <v>21700</v>
      </c>
      <c r="F21" s="632">
        <f t="shared" si="0"/>
        <v>285895</v>
      </c>
      <c r="G21" s="363" t="s">
        <v>117</v>
      </c>
      <c r="H21" s="570"/>
      <c r="I21" s="387"/>
    </row>
    <row r="22" spans="1:12" s="382" customFormat="1" ht="24.95" customHeight="1">
      <c r="A22" s="363" t="s">
        <v>118</v>
      </c>
      <c r="B22" s="294">
        <v>54677</v>
      </c>
      <c r="C22" s="294">
        <v>63684</v>
      </c>
      <c r="D22" s="294">
        <v>5476</v>
      </c>
      <c r="E22" s="294">
        <v>2924</v>
      </c>
      <c r="F22" s="632">
        <f t="shared" si="0"/>
        <v>126761</v>
      </c>
      <c r="G22" s="363" t="s">
        <v>28</v>
      </c>
      <c r="H22" s="570"/>
      <c r="I22" s="387"/>
    </row>
    <row r="23" spans="1:12" s="382" customFormat="1" ht="24.95" customHeight="1">
      <c r="A23" s="363" t="s">
        <v>126</v>
      </c>
      <c r="B23" s="117">
        <v>51382</v>
      </c>
      <c r="C23" s="117">
        <v>64922</v>
      </c>
      <c r="D23" s="117">
        <v>6653</v>
      </c>
      <c r="E23" s="117">
        <v>4841</v>
      </c>
      <c r="F23" s="632">
        <f t="shared" si="0"/>
        <v>127798</v>
      </c>
      <c r="G23" s="363" t="s">
        <v>30</v>
      </c>
      <c r="H23" s="570"/>
      <c r="I23" s="387"/>
    </row>
    <row r="24" spans="1:12" ht="24.95" customHeight="1">
      <c r="A24" s="363" t="s">
        <v>31</v>
      </c>
      <c r="B24" s="294">
        <v>43490</v>
      </c>
      <c r="C24" s="294">
        <v>51717</v>
      </c>
      <c r="D24" s="294">
        <v>3827</v>
      </c>
      <c r="E24" s="294">
        <v>3651</v>
      </c>
      <c r="F24" s="632">
        <f t="shared" si="0"/>
        <v>102685</v>
      </c>
      <c r="G24" s="363" t="s">
        <v>141</v>
      </c>
      <c r="H24" s="629"/>
      <c r="I24" s="387"/>
    </row>
    <row r="25" spans="1:12" s="382" customFormat="1" ht="24.95" customHeight="1">
      <c r="A25" s="363" t="s">
        <v>33</v>
      </c>
      <c r="B25" s="117">
        <v>18446</v>
      </c>
      <c r="C25" s="117">
        <v>21297</v>
      </c>
      <c r="D25" s="117">
        <v>1724</v>
      </c>
      <c r="E25" s="117">
        <v>366</v>
      </c>
      <c r="F25" s="632">
        <f t="shared" si="0"/>
        <v>41833</v>
      </c>
      <c r="G25" s="363" t="s">
        <v>34</v>
      </c>
      <c r="H25" s="570"/>
      <c r="I25" s="387"/>
    </row>
    <row r="26" spans="1:12" s="382" customFormat="1" ht="24.95" customHeight="1">
      <c r="A26" s="296" t="s">
        <v>58</v>
      </c>
      <c r="B26" s="633">
        <f>SUM(B6:B25)</f>
        <v>3172833</v>
      </c>
      <c r="C26" s="633">
        <f>SUM(C6:C25)</f>
        <v>3795533</v>
      </c>
      <c r="D26" s="633">
        <f>SUM(D6:D25)</f>
        <v>457290</v>
      </c>
      <c r="E26" s="633">
        <f>SUM(E6:E25)</f>
        <v>362322</v>
      </c>
      <c r="F26" s="633">
        <f t="shared" si="0"/>
        <v>7787978</v>
      </c>
      <c r="G26" s="296" t="s">
        <v>36</v>
      </c>
      <c r="H26" s="627"/>
      <c r="I26" s="387"/>
      <c r="J26" s="387"/>
    </row>
    <row r="27" spans="1:12" ht="24.95" customHeight="1">
      <c r="A27" s="707" t="s">
        <v>1087</v>
      </c>
      <c r="B27" s="707"/>
      <c r="C27" s="707"/>
      <c r="D27" s="707"/>
      <c r="E27" s="707"/>
      <c r="F27" s="707"/>
      <c r="G27" s="707"/>
      <c r="H27" s="629"/>
    </row>
    <row r="28" spans="1:12">
      <c r="A28" s="630"/>
      <c r="B28" s="630"/>
      <c r="C28" s="630"/>
      <c r="D28" s="630"/>
      <c r="E28" s="630"/>
      <c r="F28" s="630"/>
      <c r="G28" s="630"/>
    </row>
    <row r="30" spans="1:12">
      <c r="B30" s="386"/>
      <c r="C30" s="386"/>
      <c r="D30" s="386"/>
      <c r="E30" s="386"/>
      <c r="F30" s="386"/>
      <c r="K30" s="388"/>
      <c r="L30" s="389"/>
    </row>
    <row r="31" spans="1:12">
      <c r="K31" s="388"/>
      <c r="L31" s="389"/>
    </row>
    <row r="32" spans="1:12">
      <c r="K32" s="388"/>
      <c r="L32" s="389"/>
    </row>
    <row r="33" spans="8:12">
      <c r="K33" s="388"/>
      <c r="L33" s="389"/>
    </row>
    <row r="35" spans="8:12">
      <c r="H35" s="386"/>
    </row>
  </sheetData>
  <mergeCells count="9">
    <mergeCell ref="A1:G1"/>
    <mergeCell ref="A2:G2"/>
    <mergeCell ref="A3:C3"/>
    <mergeCell ref="D3:G3"/>
    <mergeCell ref="A27:G27"/>
    <mergeCell ref="G4:G5"/>
    <mergeCell ref="B4:C4"/>
    <mergeCell ref="D4:E4"/>
    <mergeCell ref="A4:A5"/>
  </mergeCells>
  <pageMargins left="0.7" right="0.7" top="0.75" bottom="0.75" header="0.3" footer="0.3"/>
  <pageSetup paperSize="9" scale="6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27"/>
  <sheetViews>
    <sheetView showGridLines="0" rightToLeft="1" zoomScale="110" zoomScaleNormal="110" workbookViewId="0">
      <selection sqref="A1:G2"/>
    </sheetView>
  </sheetViews>
  <sheetFormatPr defaultColWidth="7.7109375" defaultRowHeight="14.25"/>
  <cols>
    <col min="1" max="7" width="25.7109375" style="123" customWidth="1"/>
    <col min="8" max="8" width="14.28515625" style="123" customWidth="1"/>
    <col min="9" max="9" width="7.85546875" style="123" customWidth="1"/>
    <col min="10" max="10" width="14.85546875" style="123" customWidth="1"/>
    <col min="11" max="246" width="7.7109375" style="123"/>
    <col min="247" max="247" width="9.7109375" style="123" customWidth="1"/>
    <col min="248" max="248" width="13.7109375" style="123" customWidth="1"/>
    <col min="249" max="254" width="11.140625" style="123" customWidth="1"/>
    <col min="255" max="255" width="12.85546875" style="123" customWidth="1"/>
    <col min="256" max="256" width="13.28515625" style="123" customWidth="1"/>
    <col min="257" max="257" width="15.140625" style="123" customWidth="1"/>
    <col min="258" max="259" width="7.7109375" style="123" customWidth="1"/>
    <col min="260" max="260" width="10.42578125" style="123" customWidth="1"/>
    <col min="261" max="261" width="12.140625" style="123" customWidth="1"/>
    <col min="262" max="262" width="14.85546875" style="123" customWidth="1"/>
    <col min="263" max="263" width="12.28515625" style="123" customWidth="1"/>
    <col min="264" max="264" width="14.28515625" style="123" customWidth="1"/>
    <col min="265" max="265" width="7.85546875" style="123" customWidth="1"/>
    <col min="266" max="266" width="14.85546875" style="123" customWidth="1"/>
    <col min="267" max="502" width="7.7109375" style="123"/>
    <col min="503" max="503" width="9.7109375" style="123" customWidth="1"/>
    <col min="504" max="504" width="13.7109375" style="123" customWidth="1"/>
    <col min="505" max="510" width="11.140625" style="123" customWidth="1"/>
    <col min="511" max="511" width="12.85546875" style="123" customWidth="1"/>
    <col min="512" max="512" width="13.28515625" style="123" customWidth="1"/>
    <col min="513" max="513" width="15.140625" style="123" customWidth="1"/>
    <col min="514" max="515" width="7.7109375" style="123" customWidth="1"/>
    <col min="516" max="516" width="10.42578125" style="123" customWidth="1"/>
    <col min="517" max="517" width="12.140625" style="123" customWidth="1"/>
    <col min="518" max="518" width="14.85546875" style="123" customWidth="1"/>
    <col min="519" max="519" width="12.28515625" style="123" customWidth="1"/>
    <col min="520" max="520" width="14.28515625" style="123" customWidth="1"/>
    <col min="521" max="521" width="7.85546875" style="123" customWidth="1"/>
    <col min="522" max="522" width="14.85546875" style="123" customWidth="1"/>
    <col min="523" max="758" width="7.7109375" style="123"/>
    <col min="759" max="759" width="9.7109375" style="123" customWidth="1"/>
    <col min="760" max="760" width="13.7109375" style="123" customWidth="1"/>
    <col min="761" max="766" width="11.140625" style="123" customWidth="1"/>
    <col min="767" max="767" width="12.85546875" style="123" customWidth="1"/>
    <col min="768" max="768" width="13.28515625" style="123" customWidth="1"/>
    <col min="769" max="769" width="15.140625" style="123" customWidth="1"/>
    <col min="770" max="771" width="7.7109375" style="123" customWidth="1"/>
    <col min="772" max="772" width="10.42578125" style="123" customWidth="1"/>
    <col min="773" max="773" width="12.140625" style="123" customWidth="1"/>
    <col min="774" max="774" width="14.85546875" style="123" customWidth="1"/>
    <col min="775" max="775" width="12.28515625" style="123" customWidth="1"/>
    <col min="776" max="776" width="14.28515625" style="123" customWidth="1"/>
    <col min="777" max="777" width="7.85546875" style="123" customWidth="1"/>
    <col min="778" max="778" width="14.85546875" style="123" customWidth="1"/>
    <col min="779" max="1014" width="7.7109375" style="123"/>
    <col min="1015" max="1015" width="9.7109375" style="123" customWidth="1"/>
    <col min="1016" max="1016" width="13.7109375" style="123" customWidth="1"/>
    <col min="1017" max="1022" width="11.140625" style="123" customWidth="1"/>
    <col min="1023" max="1023" width="12.85546875" style="123" customWidth="1"/>
    <col min="1024" max="1024" width="13.28515625" style="123" customWidth="1"/>
    <col min="1025" max="1025" width="15.140625" style="123" customWidth="1"/>
    <col min="1026" max="1027" width="7.7109375" style="123" customWidth="1"/>
    <col min="1028" max="1028" width="10.42578125" style="123" customWidth="1"/>
    <col min="1029" max="1029" width="12.140625" style="123" customWidth="1"/>
    <col min="1030" max="1030" width="14.85546875" style="123" customWidth="1"/>
    <col min="1031" max="1031" width="12.28515625" style="123" customWidth="1"/>
    <col min="1032" max="1032" width="14.28515625" style="123" customWidth="1"/>
    <col min="1033" max="1033" width="7.85546875" style="123" customWidth="1"/>
    <col min="1034" max="1034" width="14.85546875" style="123" customWidth="1"/>
    <col min="1035" max="1270" width="7.7109375" style="123"/>
    <col min="1271" max="1271" width="9.7109375" style="123" customWidth="1"/>
    <col min="1272" max="1272" width="13.7109375" style="123" customWidth="1"/>
    <col min="1273" max="1278" width="11.140625" style="123" customWidth="1"/>
    <col min="1279" max="1279" width="12.85546875" style="123" customWidth="1"/>
    <col min="1280" max="1280" width="13.28515625" style="123" customWidth="1"/>
    <col min="1281" max="1281" width="15.140625" style="123" customWidth="1"/>
    <col min="1282" max="1283" width="7.7109375" style="123" customWidth="1"/>
    <col min="1284" max="1284" width="10.42578125" style="123" customWidth="1"/>
    <col min="1285" max="1285" width="12.140625" style="123" customWidth="1"/>
    <col min="1286" max="1286" width="14.85546875" style="123" customWidth="1"/>
    <col min="1287" max="1287" width="12.28515625" style="123" customWidth="1"/>
    <col min="1288" max="1288" width="14.28515625" style="123" customWidth="1"/>
    <col min="1289" max="1289" width="7.85546875" style="123" customWidth="1"/>
    <col min="1290" max="1290" width="14.85546875" style="123" customWidth="1"/>
    <col min="1291" max="1526" width="7.7109375" style="123"/>
    <col min="1527" max="1527" width="9.7109375" style="123" customWidth="1"/>
    <col min="1528" max="1528" width="13.7109375" style="123" customWidth="1"/>
    <col min="1529" max="1534" width="11.140625" style="123" customWidth="1"/>
    <col min="1535" max="1535" width="12.85546875" style="123" customWidth="1"/>
    <col min="1536" max="1536" width="13.28515625" style="123" customWidth="1"/>
    <col min="1537" max="1537" width="15.140625" style="123" customWidth="1"/>
    <col min="1538" max="1539" width="7.7109375" style="123" customWidth="1"/>
    <col min="1540" max="1540" width="10.42578125" style="123" customWidth="1"/>
    <col min="1541" max="1541" width="12.140625" style="123" customWidth="1"/>
    <col min="1542" max="1542" width="14.85546875" style="123" customWidth="1"/>
    <col min="1543" max="1543" width="12.28515625" style="123" customWidth="1"/>
    <col min="1544" max="1544" width="14.28515625" style="123" customWidth="1"/>
    <col min="1545" max="1545" width="7.85546875" style="123" customWidth="1"/>
    <col min="1546" max="1546" width="14.85546875" style="123" customWidth="1"/>
    <col min="1547" max="1782" width="7.7109375" style="123"/>
    <col min="1783" max="1783" width="9.7109375" style="123" customWidth="1"/>
    <col min="1784" max="1784" width="13.7109375" style="123" customWidth="1"/>
    <col min="1785" max="1790" width="11.140625" style="123" customWidth="1"/>
    <col min="1791" max="1791" width="12.85546875" style="123" customWidth="1"/>
    <col min="1792" max="1792" width="13.28515625" style="123" customWidth="1"/>
    <col min="1793" max="1793" width="15.140625" style="123" customWidth="1"/>
    <col min="1794" max="1795" width="7.7109375" style="123" customWidth="1"/>
    <col min="1796" max="1796" width="10.42578125" style="123" customWidth="1"/>
    <col min="1797" max="1797" width="12.140625" style="123" customWidth="1"/>
    <col min="1798" max="1798" width="14.85546875" style="123" customWidth="1"/>
    <col min="1799" max="1799" width="12.28515625" style="123" customWidth="1"/>
    <col min="1800" max="1800" width="14.28515625" style="123" customWidth="1"/>
    <col min="1801" max="1801" width="7.85546875" style="123" customWidth="1"/>
    <col min="1802" max="1802" width="14.85546875" style="123" customWidth="1"/>
    <col min="1803" max="2038" width="7.7109375" style="123"/>
    <col min="2039" max="2039" width="9.7109375" style="123" customWidth="1"/>
    <col min="2040" max="2040" width="13.7109375" style="123" customWidth="1"/>
    <col min="2041" max="2046" width="11.140625" style="123" customWidth="1"/>
    <col min="2047" max="2047" width="12.85546875" style="123" customWidth="1"/>
    <col min="2048" max="2048" width="13.28515625" style="123" customWidth="1"/>
    <col min="2049" max="2049" width="15.140625" style="123" customWidth="1"/>
    <col min="2050" max="2051" width="7.7109375" style="123" customWidth="1"/>
    <col min="2052" max="2052" width="10.42578125" style="123" customWidth="1"/>
    <col min="2053" max="2053" width="12.140625" style="123" customWidth="1"/>
    <col min="2054" max="2054" width="14.85546875" style="123" customWidth="1"/>
    <col min="2055" max="2055" width="12.28515625" style="123" customWidth="1"/>
    <col min="2056" max="2056" width="14.28515625" style="123" customWidth="1"/>
    <col min="2057" max="2057" width="7.85546875" style="123" customWidth="1"/>
    <col min="2058" max="2058" width="14.85546875" style="123" customWidth="1"/>
    <col min="2059" max="2294" width="7.7109375" style="123"/>
    <col min="2295" max="2295" width="9.7109375" style="123" customWidth="1"/>
    <col min="2296" max="2296" width="13.7109375" style="123" customWidth="1"/>
    <col min="2297" max="2302" width="11.140625" style="123" customWidth="1"/>
    <col min="2303" max="2303" width="12.85546875" style="123" customWidth="1"/>
    <col min="2304" max="2304" width="13.28515625" style="123" customWidth="1"/>
    <col min="2305" max="2305" width="15.140625" style="123" customWidth="1"/>
    <col min="2306" max="2307" width="7.7109375" style="123" customWidth="1"/>
    <col min="2308" max="2308" width="10.42578125" style="123" customWidth="1"/>
    <col min="2309" max="2309" width="12.140625" style="123" customWidth="1"/>
    <col min="2310" max="2310" width="14.85546875" style="123" customWidth="1"/>
    <col min="2311" max="2311" width="12.28515625" style="123" customWidth="1"/>
    <col min="2312" max="2312" width="14.28515625" style="123" customWidth="1"/>
    <col min="2313" max="2313" width="7.85546875" style="123" customWidth="1"/>
    <col min="2314" max="2314" width="14.85546875" style="123" customWidth="1"/>
    <col min="2315" max="2550" width="7.7109375" style="123"/>
    <col min="2551" max="2551" width="9.7109375" style="123" customWidth="1"/>
    <col min="2552" max="2552" width="13.7109375" style="123" customWidth="1"/>
    <col min="2553" max="2558" width="11.140625" style="123" customWidth="1"/>
    <col min="2559" max="2559" width="12.85546875" style="123" customWidth="1"/>
    <col min="2560" max="2560" width="13.28515625" style="123" customWidth="1"/>
    <col min="2561" max="2561" width="15.140625" style="123" customWidth="1"/>
    <col min="2562" max="2563" width="7.7109375" style="123" customWidth="1"/>
    <col min="2564" max="2564" width="10.42578125" style="123" customWidth="1"/>
    <col min="2565" max="2565" width="12.140625" style="123" customWidth="1"/>
    <col min="2566" max="2566" width="14.85546875" style="123" customWidth="1"/>
    <col min="2567" max="2567" width="12.28515625" style="123" customWidth="1"/>
    <col min="2568" max="2568" width="14.28515625" style="123" customWidth="1"/>
    <col min="2569" max="2569" width="7.85546875" style="123" customWidth="1"/>
    <col min="2570" max="2570" width="14.85546875" style="123" customWidth="1"/>
    <col min="2571" max="2806" width="7.7109375" style="123"/>
    <col min="2807" max="2807" width="9.7109375" style="123" customWidth="1"/>
    <col min="2808" max="2808" width="13.7109375" style="123" customWidth="1"/>
    <col min="2809" max="2814" width="11.140625" style="123" customWidth="1"/>
    <col min="2815" max="2815" width="12.85546875" style="123" customWidth="1"/>
    <col min="2816" max="2816" width="13.28515625" style="123" customWidth="1"/>
    <col min="2817" max="2817" width="15.140625" style="123" customWidth="1"/>
    <col min="2818" max="2819" width="7.7109375" style="123" customWidth="1"/>
    <col min="2820" max="2820" width="10.42578125" style="123" customWidth="1"/>
    <col min="2821" max="2821" width="12.140625" style="123" customWidth="1"/>
    <col min="2822" max="2822" width="14.85546875" style="123" customWidth="1"/>
    <col min="2823" max="2823" width="12.28515625" style="123" customWidth="1"/>
    <col min="2824" max="2824" width="14.28515625" style="123" customWidth="1"/>
    <col min="2825" max="2825" width="7.85546875" style="123" customWidth="1"/>
    <col min="2826" max="2826" width="14.85546875" style="123" customWidth="1"/>
    <col min="2827" max="3062" width="7.7109375" style="123"/>
    <col min="3063" max="3063" width="9.7109375" style="123" customWidth="1"/>
    <col min="3064" max="3064" width="13.7109375" style="123" customWidth="1"/>
    <col min="3065" max="3070" width="11.140625" style="123" customWidth="1"/>
    <col min="3071" max="3071" width="12.85546875" style="123" customWidth="1"/>
    <col min="3072" max="3072" width="13.28515625" style="123" customWidth="1"/>
    <col min="3073" max="3073" width="15.140625" style="123" customWidth="1"/>
    <col min="3074" max="3075" width="7.7109375" style="123" customWidth="1"/>
    <col min="3076" max="3076" width="10.42578125" style="123" customWidth="1"/>
    <col min="3077" max="3077" width="12.140625" style="123" customWidth="1"/>
    <col min="3078" max="3078" width="14.85546875" style="123" customWidth="1"/>
    <col min="3079" max="3079" width="12.28515625" style="123" customWidth="1"/>
    <col min="3080" max="3080" width="14.28515625" style="123" customWidth="1"/>
    <col min="3081" max="3081" width="7.85546875" style="123" customWidth="1"/>
    <col min="3082" max="3082" width="14.85546875" style="123" customWidth="1"/>
    <col min="3083" max="3318" width="7.7109375" style="123"/>
    <col min="3319" max="3319" width="9.7109375" style="123" customWidth="1"/>
    <col min="3320" max="3320" width="13.7109375" style="123" customWidth="1"/>
    <col min="3321" max="3326" width="11.140625" style="123" customWidth="1"/>
    <col min="3327" max="3327" width="12.85546875" style="123" customWidth="1"/>
    <col min="3328" max="3328" width="13.28515625" style="123" customWidth="1"/>
    <col min="3329" max="3329" width="15.140625" style="123" customWidth="1"/>
    <col min="3330" max="3331" width="7.7109375" style="123" customWidth="1"/>
    <col min="3332" max="3332" width="10.42578125" style="123" customWidth="1"/>
    <col min="3333" max="3333" width="12.140625" style="123" customWidth="1"/>
    <col min="3334" max="3334" width="14.85546875" style="123" customWidth="1"/>
    <col min="3335" max="3335" width="12.28515625" style="123" customWidth="1"/>
    <col min="3336" max="3336" width="14.28515625" style="123" customWidth="1"/>
    <col min="3337" max="3337" width="7.85546875" style="123" customWidth="1"/>
    <col min="3338" max="3338" width="14.85546875" style="123" customWidth="1"/>
    <col min="3339" max="3574" width="7.7109375" style="123"/>
    <col min="3575" max="3575" width="9.7109375" style="123" customWidth="1"/>
    <col min="3576" max="3576" width="13.7109375" style="123" customWidth="1"/>
    <col min="3577" max="3582" width="11.140625" style="123" customWidth="1"/>
    <col min="3583" max="3583" width="12.85546875" style="123" customWidth="1"/>
    <col min="3584" max="3584" width="13.28515625" style="123" customWidth="1"/>
    <col min="3585" max="3585" width="15.140625" style="123" customWidth="1"/>
    <col min="3586" max="3587" width="7.7109375" style="123" customWidth="1"/>
    <col min="3588" max="3588" width="10.42578125" style="123" customWidth="1"/>
    <col min="3589" max="3589" width="12.140625" style="123" customWidth="1"/>
    <col min="3590" max="3590" width="14.85546875" style="123" customWidth="1"/>
    <col min="3591" max="3591" width="12.28515625" style="123" customWidth="1"/>
    <col min="3592" max="3592" width="14.28515625" style="123" customWidth="1"/>
    <col min="3593" max="3593" width="7.85546875" style="123" customWidth="1"/>
    <col min="3594" max="3594" width="14.85546875" style="123" customWidth="1"/>
    <col min="3595" max="3830" width="7.7109375" style="123"/>
    <col min="3831" max="3831" width="9.7109375" style="123" customWidth="1"/>
    <col min="3832" max="3832" width="13.7109375" style="123" customWidth="1"/>
    <col min="3833" max="3838" width="11.140625" style="123" customWidth="1"/>
    <col min="3839" max="3839" width="12.85546875" style="123" customWidth="1"/>
    <col min="3840" max="3840" width="13.28515625" style="123" customWidth="1"/>
    <col min="3841" max="3841" width="15.140625" style="123" customWidth="1"/>
    <col min="3842" max="3843" width="7.7109375" style="123" customWidth="1"/>
    <col min="3844" max="3844" width="10.42578125" style="123" customWidth="1"/>
    <col min="3845" max="3845" width="12.140625" style="123" customWidth="1"/>
    <col min="3846" max="3846" width="14.85546875" style="123" customWidth="1"/>
    <col min="3847" max="3847" width="12.28515625" style="123" customWidth="1"/>
    <col min="3848" max="3848" width="14.28515625" style="123" customWidth="1"/>
    <col min="3849" max="3849" width="7.85546875" style="123" customWidth="1"/>
    <col min="3850" max="3850" width="14.85546875" style="123" customWidth="1"/>
    <col min="3851" max="4086" width="7.7109375" style="123"/>
    <col min="4087" max="4087" width="9.7109375" style="123" customWidth="1"/>
    <col min="4088" max="4088" width="13.7109375" style="123" customWidth="1"/>
    <col min="4089" max="4094" width="11.140625" style="123" customWidth="1"/>
    <col min="4095" max="4095" width="12.85546875" style="123" customWidth="1"/>
    <col min="4096" max="4096" width="13.28515625" style="123" customWidth="1"/>
    <col min="4097" max="4097" width="15.140625" style="123" customWidth="1"/>
    <col min="4098" max="4099" width="7.7109375" style="123" customWidth="1"/>
    <col min="4100" max="4100" width="10.42578125" style="123" customWidth="1"/>
    <col min="4101" max="4101" width="12.140625" style="123" customWidth="1"/>
    <col min="4102" max="4102" width="14.85546875" style="123" customWidth="1"/>
    <col min="4103" max="4103" width="12.28515625" style="123" customWidth="1"/>
    <col min="4104" max="4104" width="14.28515625" style="123" customWidth="1"/>
    <col min="4105" max="4105" width="7.85546875" style="123" customWidth="1"/>
    <col min="4106" max="4106" width="14.85546875" style="123" customWidth="1"/>
    <col min="4107" max="4342" width="7.7109375" style="123"/>
    <col min="4343" max="4343" width="9.7109375" style="123" customWidth="1"/>
    <col min="4344" max="4344" width="13.7109375" style="123" customWidth="1"/>
    <col min="4345" max="4350" width="11.140625" style="123" customWidth="1"/>
    <col min="4351" max="4351" width="12.85546875" style="123" customWidth="1"/>
    <col min="4352" max="4352" width="13.28515625" style="123" customWidth="1"/>
    <col min="4353" max="4353" width="15.140625" style="123" customWidth="1"/>
    <col min="4354" max="4355" width="7.7109375" style="123" customWidth="1"/>
    <col min="4356" max="4356" width="10.42578125" style="123" customWidth="1"/>
    <col min="4357" max="4357" width="12.140625" style="123" customWidth="1"/>
    <col min="4358" max="4358" width="14.85546875" style="123" customWidth="1"/>
    <col min="4359" max="4359" width="12.28515625" style="123" customWidth="1"/>
    <col min="4360" max="4360" width="14.28515625" style="123" customWidth="1"/>
    <col min="4361" max="4361" width="7.85546875" style="123" customWidth="1"/>
    <col min="4362" max="4362" width="14.85546875" style="123" customWidth="1"/>
    <col min="4363" max="4598" width="7.7109375" style="123"/>
    <col min="4599" max="4599" width="9.7109375" style="123" customWidth="1"/>
    <col min="4600" max="4600" width="13.7109375" style="123" customWidth="1"/>
    <col min="4601" max="4606" width="11.140625" style="123" customWidth="1"/>
    <col min="4607" max="4607" width="12.85546875" style="123" customWidth="1"/>
    <col min="4608" max="4608" width="13.28515625" style="123" customWidth="1"/>
    <col min="4609" max="4609" width="15.140625" style="123" customWidth="1"/>
    <col min="4610" max="4611" width="7.7109375" style="123" customWidth="1"/>
    <col min="4612" max="4612" width="10.42578125" style="123" customWidth="1"/>
    <col min="4613" max="4613" width="12.140625" style="123" customWidth="1"/>
    <col min="4614" max="4614" width="14.85546875" style="123" customWidth="1"/>
    <col min="4615" max="4615" width="12.28515625" style="123" customWidth="1"/>
    <col min="4616" max="4616" width="14.28515625" style="123" customWidth="1"/>
    <col min="4617" max="4617" width="7.85546875" style="123" customWidth="1"/>
    <col min="4618" max="4618" width="14.85546875" style="123" customWidth="1"/>
    <col min="4619" max="4854" width="7.7109375" style="123"/>
    <col min="4855" max="4855" width="9.7109375" style="123" customWidth="1"/>
    <col min="4856" max="4856" width="13.7109375" style="123" customWidth="1"/>
    <col min="4857" max="4862" width="11.140625" style="123" customWidth="1"/>
    <col min="4863" max="4863" width="12.85546875" style="123" customWidth="1"/>
    <col min="4864" max="4864" width="13.28515625" style="123" customWidth="1"/>
    <col min="4865" max="4865" width="15.140625" style="123" customWidth="1"/>
    <col min="4866" max="4867" width="7.7109375" style="123" customWidth="1"/>
    <col min="4868" max="4868" width="10.42578125" style="123" customWidth="1"/>
    <col min="4869" max="4869" width="12.140625" style="123" customWidth="1"/>
    <col min="4870" max="4870" width="14.85546875" style="123" customWidth="1"/>
    <col min="4871" max="4871" width="12.28515625" style="123" customWidth="1"/>
    <col min="4872" max="4872" width="14.28515625" style="123" customWidth="1"/>
    <col min="4873" max="4873" width="7.85546875" style="123" customWidth="1"/>
    <col min="4874" max="4874" width="14.85546875" style="123" customWidth="1"/>
    <col min="4875" max="5110" width="7.7109375" style="123"/>
    <col min="5111" max="5111" width="9.7109375" style="123" customWidth="1"/>
    <col min="5112" max="5112" width="13.7109375" style="123" customWidth="1"/>
    <col min="5113" max="5118" width="11.140625" style="123" customWidth="1"/>
    <col min="5119" max="5119" width="12.85546875" style="123" customWidth="1"/>
    <col min="5120" max="5120" width="13.28515625" style="123" customWidth="1"/>
    <col min="5121" max="5121" width="15.140625" style="123" customWidth="1"/>
    <col min="5122" max="5123" width="7.7109375" style="123" customWidth="1"/>
    <col min="5124" max="5124" width="10.42578125" style="123" customWidth="1"/>
    <col min="5125" max="5125" width="12.140625" style="123" customWidth="1"/>
    <col min="5126" max="5126" width="14.85546875" style="123" customWidth="1"/>
    <col min="5127" max="5127" width="12.28515625" style="123" customWidth="1"/>
    <col min="5128" max="5128" width="14.28515625" style="123" customWidth="1"/>
    <col min="5129" max="5129" width="7.85546875" style="123" customWidth="1"/>
    <col min="5130" max="5130" width="14.85546875" style="123" customWidth="1"/>
    <col min="5131" max="5366" width="7.7109375" style="123"/>
    <col min="5367" max="5367" width="9.7109375" style="123" customWidth="1"/>
    <col min="5368" max="5368" width="13.7109375" style="123" customWidth="1"/>
    <col min="5369" max="5374" width="11.140625" style="123" customWidth="1"/>
    <col min="5375" max="5375" width="12.85546875" style="123" customWidth="1"/>
    <col min="5376" max="5376" width="13.28515625" style="123" customWidth="1"/>
    <col min="5377" max="5377" width="15.140625" style="123" customWidth="1"/>
    <col min="5378" max="5379" width="7.7109375" style="123" customWidth="1"/>
    <col min="5380" max="5380" width="10.42578125" style="123" customWidth="1"/>
    <col min="5381" max="5381" width="12.140625" style="123" customWidth="1"/>
    <col min="5382" max="5382" width="14.85546875" style="123" customWidth="1"/>
    <col min="5383" max="5383" width="12.28515625" style="123" customWidth="1"/>
    <col min="5384" max="5384" width="14.28515625" style="123" customWidth="1"/>
    <col min="5385" max="5385" width="7.85546875" style="123" customWidth="1"/>
    <col min="5386" max="5386" width="14.85546875" style="123" customWidth="1"/>
    <col min="5387" max="5622" width="7.7109375" style="123"/>
    <col min="5623" max="5623" width="9.7109375" style="123" customWidth="1"/>
    <col min="5624" max="5624" width="13.7109375" style="123" customWidth="1"/>
    <col min="5625" max="5630" width="11.140625" style="123" customWidth="1"/>
    <col min="5631" max="5631" width="12.85546875" style="123" customWidth="1"/>
    <col min="5632" max="5632" width="13.28515625" style="123" customWidth="1"/>
    <col min="5633" max="5633" width="15.140625" style="123" customWidth="1"/>
    <col min="5634" max="5635" width="7.7109375" style="123" customWidth="1"/>
    <col min="5636" max="5636" width="10.42578125" style="123" customWidth="1"/>
    <col min="5637" max="5637" width="12.140625" style="123" customWidth="1"/>
    <col min="5638" max="5638" width="14.85546875" style="123" customWidth="1"/>
    <col min="5639" max="5639" width="12.28515625" style="123" customWidth="1"/>
    <col min="5640" max="5640" width="14.28515625" style="123" customWidth="1"/>
    <col min="5641" max="5641" width="7.85546875" style="123" customWidth="1"/>
    <col min="5642" max="5642" width="14.85546875" style="123" customWidth="1"/>
    <col min="5643" max="5878" width="7.7109375" style="123"/>
    <col min="5879" max="5879" width="9.7109375" style="123" customWidth="1"/>
    <col min="5880" max="5880" width="13.7109375" style="123" customWidth="1"/>
    <col min="5881" max="5886" width="11.140625" style="123" customWidth="1"/>
    <col min="5887" max="5887" width="12.85546875" style="123" customWidth="1"/>
    <col min="5888" max="5888" width="13.28515625" style="123" customWidth="1"/>
    <col min="5889" max="5889" width="15.140625" style="123" customWidth="1"/>
    <col min="5890" max="5891" width="7.7109375" style="123" customWidth="1"/>
    <col min="5892" max="5892" width="10.42578125" style="123" customWidth="1"/>
    <col min="5893" max="5893" width="12.140625" style="123" customWidth="1"/>
    <col min="5894" max="5894" width="14.85546875" style="123" customWidth="1"/>
    <col min="5895" max="5895" width="12.28515625" style="123" customWidth="1"/>
    <col min="5896" max="5896" width="14.28515625" style="123" customWidth="1"/>
    <col min="5897" max="5897" width="7.85546875" style="123" customWidth="1"/>
    <col min="5898" max="5898" width="14.85546875" style="123" customWidth="1"/>
    <col min="5899" max="6134" width="7.7109375" style="123"/>
    <col min="6135" max="6135" width="9.7109375" style="123" customWidth="1"/>
    <col min="6136" max="6136" width="13.7109375" style="123" customWidth="1"/>
    <col min="6137" max="6142" width="11.140625" style="123" customWidth="1"/>
    <col min="6143" max="6143" width="12.85546875" style="123" customWidth="1"/>
    <col min="6144" max="6144" width="13.28515625" style="123" customWidth="1"/>
    <col min="6145" max="6145" width="15.140625" style="123" customWidth="1"/>
    <col min="6146" max="6147" width="7.7109375" style="123" customWidth="1"/>
    <col min="6148" max="6148" width="10.42578125" style="123" customWidth="1"/>
    <col min="6149" max="6149" width="12.140625" style="123" customWidth="1"/>
    <col min="6150" max="6150" width="14.85546875" style="123" customWidth="1"/>
    <col min="6151" max="6151" width="12.28515625" style="123" customWidth="1"/>
    <col min="6152" max="6152" width="14.28515625" style="123" customWidth="1"/>
    <col min="6153" max="6153" width="7.85546875" style="123" customWidth="1"/>
    <col min="6154" max="6154" width="14.85546875" style="123" customWidth="1"/>
    <col min="6155" max="6390" width="7.7109375" style="123"/>
    <col min="6391" max="6391" width="9.7109375" style="123" customWidth="1"/>
    <col min="6392" max="6392" width="13.7109375" style="123" customWidth="1"/>
    <col min="6393" max="6398" width="11.140625" style="123" customWidth="1"/>
    <col min="6399" max="6399" width="12.85546875" style="123" customWidth="1"/>
    <col min="6400" max="6400" width="13.28515625" style="123" customWidth="1"/>
    <col min="6401" max="6401" width="15.140625" style="123" customWidth="1"/>
    <col min="6402" max="6403" width="7.7109375" style="123" customWidth="1"/>
    <col min="6404" max="6404" width="10.42578125" style="123" customWidth="1"/>
    <col min="6405" max="6405" width="12.140625" style="123" customWidth="1"/>
    <col min="6406" max="6406" width="14.85546875" style="123" customWidth="1"/>
    <col min="6407" max="6407" width="12.28515625" style="123" customWidth="1"/>
    <col min="6408" max="6408" width="14.28515625" style="123" customWidth="1"/>
    <col min="6409" max="6409" width="7.85546875" style="123" customWidth="1"/>
    <col min="6410" max="6410" width="14.85546875" style="123" customWidth="1"/>
    <col min="6411" max="6646" width="7.7109375" style="123"/>
    <col min="6647" max="6647" width="9.7109375" style="123" customWidth="1"/>
    <col min="6648" max="6648" width="13.7109375" style="123" customWidth="1"/>
    <col min="6649" max="6654" width="11.140625" style="123" customWidth="1"/>
    <col min="6655" max="6655" width="12.85546875" style="123" customWidth="1"/>
    <col min="6656" max="6656" width="13.28515625" style="123" customWidth="1"/>
    <col min="6657" max="6657" width="15.140625" style="123" customWidth="1"/>
    <col min="6658" max="6659" width="7.7109375" style="123" customWidth="1"/>
    <col min="6660" max="6660" width="10.42578125" style="123" customWidth="1"/>
    <col min="6661" max="6661" width="12.140625" style="123" customWidth="1"/>
    <col min="6662" max="6662" width="14.85546875" style="123" customWidth="1"/>
    <col min="6663" max="6663" width="12.28515625" style="123" customWidth="1"/>
    <col min="6664" max="6664" width="14.28515625" style="123" customWidth="1"/>
    <col min="6665" max="6665" width="7.85546875" style="123" customWidth="1"/>
    <col min="6666" max="6666" width="14.85546875" style="123" customWidth="1"/>
    <col min="6667" max="6902" width="7.7109375" style="123"/>
    <col min="6903" max="6903" width="9.7109375" style="123" customWidth="1"/>
    <col min="6904" max="6904" width="13.7109375" style="123" customWidth="1"/>
    <col min="6905" max="6910" width="11.140625" style="123" customWidth="1"/>
    <col min="6911" max="6911" width="12.85546875" style="123" customWidth="1"/>
    <col min="6912" max="6912" width="13.28515625" style="123" customWidth="1"/>
    <col min="6913" max="6913" width="15.140625" style="123" customWidth="1"/>
    <col min="6914" max="6915" width="7.7109375" style="123" customWidth="1"/>
    <col min="6916" max="6916" width="10.42578125" style="123" customWidth="1"/>
    <col min="6917" max="6917" width="12.140625" style="123" customWidth="1"/>
    <col min="6918" max="6918" width="14.85546875" style="123" customWidth="1"/>
    <col min="6919" max="6919" width="12.28515625" style="123" customWidth="1"/>
    <col min="6920" max="6920" width="14.28515625" style="123" customWidth="1"/>
    <col min="6921" max="6921" width="7.85546875" style="123" customWidth="1"/>
    <col min="6922" max="6922" width="14.85546875" style="123" customWidth="1"/>
    <col min="6923" max="7158" width="7.7109375" style="123"/>
    <col min="7159" max="7159" width="9.7109375" style="123" customWidth="1"/>
    <col min="7160" max="7160" width="13.7109375" style="123" customWidth="1"/>
    <col min="7161" max="7166" width="11.140625" style="123" customWidth="1"/>
    <col min="7167" max="7167" width="12.85546875" style="123" customWidth="1"/>
    <col min="7168" max="7168" width="13.28515625" style="123" customWidth="1"/>
    <col min="7169" max="7169" width="15.140625" style="123" customWidth="1"/>
    <col min="7170" max="7171" width="7.7109375" style="123" customWidth="1"/>
    <col min="7172" max="7172" width="10.42578125" style="123" customWidth="1"/>
    <col min="7173" max="7173" width="12.140625" style="123" customWidth="1"/>
    <col min="7174" max="7174" width="14.85546875" style="123" customWidth="1"/>
    <col min="7175" max="7175" width="12.28515625" style="123" customWidth="1"/>
    <col min="7176" max="7176" width="14.28515625" style="123" customWidth="1"/>
    <col min="7177" max="7177" width="7.85546875" style="123" customWidth="1"/>
    <col min="7178" max="7178" width="14.85546875" style="123" customWidth="1"/>
    <col min="7179" max="7414" width="7.7109375" style="123"/>
    <col min="7415" max="7415" width="9.7109375" style="123" customWidth="1"/>
    <col min="7416" max="7416" width="13.7109375" style="123" customWidth="1"/>
    <col min="7417" max="7422" width="11.140625" style="123" customWidth="1"/>
    <col min="7423" max="7423" width="12.85546875" style="123" customWidth="1"/>
    <col min="7424" max="7424" width="13.28515625" style="123" customWidth="1"/>
    <col min="7425" max="7425" width="15.140625" style="123" customWidth="1"/>
    <col min="7426" max="7427" width="7.7109375" style="123" customWidth="1"/>
    <col min="7428" max="7428" width="10.42578125" style="123" customWidth="1"/>
    <col min="7429" max="7429" width="12.140625" style="123" customWidth="1"/>
    <col min="7430" max="7430" width="14.85546875" style="123" customWidth="1"/>
    <col min="7431" max="7431" width="12.28515625" style="123" customWidth="1"/>
    <col min="7432" max="7432" width="14.28515625" style="123" customWidth="1"/>
    <col min="7433" max="7433" width="7.85546875" style="123" customWidth="1"/>
    <col min="7434" max="7434" width="14.85546875" style="123" customWidth="1"/>
    <col min="7435" max="7670" width="7.7109375" style="123"/>
    <col min="7671" max="7671" width="9.7109375" style="123" customWidth="1"/>
    <col min="7672" max="7672" width="13.7109375" style="123" customWidth="1"/>
    <col min="7673" max="7678" width="11.140625" style="123" customWidth="1"/>
    <col min="7679" max="7679" width="12.85546875" style="123" customWidth="1"/>
    <col min="7680" max="7680" width="13.28515625" style="123" customWidth="1"/>
    <col min="7681" max="7681" width="15.140625" style="123" customWidth="1"/>
    <col min="7682" max="7683" width="7.7109375" style="123" customWidth="1"/>
    <col min="7684" max="7684" width="10.42578125" style="123" customWidth="1"/>
    <col min="7685" max="7685" width="12.140625" style="123" customWidth="1"/>
    <col min="7686" max="7686" width="14.85546875" style="123" customWidth="1"/>
    <col min="7687" max="7687" width="12.28515625" style="123" customWidth="1"/>
    <col min="7688" max="7688" width="14.28515625" style="123" customWidth="1"/>
    <col min="7689" max="7689" width="7.85546875" style="123" customWidth="1"/>
    <col min="7690" max="7690" width="14.85546875" style="123" customWidth="1"/>
    <col min="7691" max="7926" width="7.7109375" style="123"/>
    <col min="7927" max="7927" width="9.7109375" style="123" customWidth="1"/>
    <col min="7928" max="7928" width="13.7109375" style="123" customWidth="1"/>
    <col min="7929" max="7934" width="11.140625" style="123" customWidth="1"/>
    <col min="7935" max="7935" width="12.85546875" style="123" customWidth="1"/>
    <col min="7936" max="7936" width="13.28515625" style="123" customWidth="1"/>
    <col min="7937" max="7937" width="15.140625" style="123" customWidth="1"/>
    <col min="7938" max="7939" width="7.7109375" style="123" customWidth="1"/>
    <col min="7940" max="7940" width="10.42578125" style="123" customWidth="1"/>
    <col min="7941" max="7941" width="12.140625" style="123" customWidth="1"/>
    <col min="7942" max="7942" width="14.85546875" style="123" customWidth="1"/>
    <col min="7943" max="7943" width="12.28515625" style="123" customWidth="1"/>
    <col min="7944" max="7944" width="14.28515625" style="123" customWidth="1"/>
    <col min="7945" max="7945" width="7.85546875" style="123" customWidth="1"/>
    <col min="7946" max="7946" width="14.85546875" style="123" customWidth="1"/>
    <col min="7947" max="8182" width="7.7109375" style="123"/>
    <col min="8183" max="8183" width="9.7109375" style="123" customWidth="1"/>
    <col min="8184" max="8184" width="13.7109375" style="123" customWidth="1"/>
    <col min="8185" max="8190" width="11.140625" style="123" customWidth="1"/>
    <col min="8191" max="8191" width="12.85546875" style="123" customWidth="1"/>
    <col min="8192" max="8192" width="13.28515625" style="123" customWidth="1"/>
    <col min="8193" max="8193" width="15.140625" style="123" customWidth="1"/>
    <col min="8194" max="8195" width="7.7109375" style="123" customWidth="1"/>
    <col min="8196" max="8196" width="10.42578125" style="123" customWidth="1"/>
    <col min="8197" max="8197" width="12.140625" style="123" customWidth="1"/>
    <col min="8198" max="8198" width="14.85546875" style="123" customWidth="1"/>
    <col min="8199" max="8199" width="12.28515625" style="123" customWidth="1"/>
    <col min="8200" max="8200" width="14.28515625" style="123" customWidth="1"/>
    <col min="8201" max="8201" width="7.85546875" style="123" customWidth="1"/>
    <col min="8202" max="8202" width="14.85546875" style="123" customWidth="1"/>
    <col min="8203" max="8438" width="7.7109375" style="123"/>
    <col min="8439" max="8439" width="9.7109375" style="123" customWidth="1"/>
    <col min="8440" max="8440" width="13.7109375" style="123" customWidth="1"/>
    <col min="8441" max="8446" width="11.140625" style="123" customWidth="1"/>
    <col min="8447" max="8447" width="12.85546875" style="123" customWidth="1"/>
    <col min="8448" max="8448" width="13.28515625" style="123" customWidth="1"/>
    <col min="8449" max="8449" width="15.140625" style="123" customWidth="1"/>
    <col min="8450" max="8451" width="7.7109375" style="123" customWidth="1"/>
    <col min="8452" max="8452" width="10.42578125" style="123" customWidth="1"/>
    <col min="8453" max="8453" width="12.140625" style="123" customWidth="1"/>
    <col min="8454" max="8454" width="14.85546875" style="123" customWidth="1"/>
    <col min="8455" max="8455" width="12.28515625" style="123" customWidth="1"/>
    <col min="8456" max="8456" width="14.28515625" style="123" customWidth="1"/>
    <col min="8457" max="8457" width="7.85546875" style="123" customWidth="1"/>
    <col min="8458" max="8458" width="14.85546875" style="123" customWidth="1"/>
    <col min="8459" max="8694" width="7.7109375" style="123"/>
    <col min="8695" max="8695" width="9.7109375" style="123" customWidth="1"/>
    <col min="8696" max="8696" width="13.7109375" style="123" customWidth="1"/>
    <col min="8697" max="8702" width="11.140625" style="123" customWidth="1"/>
    <col min="8703" max="8703" width="12.85546875" style="123" customWidth="1"/>
    <col min="8704" max="8704" width="13.28515625" style="123" customWidth="1"/>
    <col min="8705" max="8705" width="15.140625" style="123" customWidth="1"/>
    <col min="8706" max="8707" width="7.7109375" style="123" customWidth="1"/>
    <col min="8708" max="8708" width="10.42578125" style="123" customWidth="1"/>
    <col min="8709" max="8709" width="12.140625" style="123" customWidth="1"/>
    <col min="8710" max="8710" width="14.85546875" style="123" customWidth="1"/>
    <col min="8711" max="8711" width="12.28515625" style="123" customWidth="1"/>
    <col min="8712" max="8712" width="14.28515625" style="123" customWidth="1"/>
    <col min="8713" max="8713" width="7.85546875" style="123" customWidth="1"/>
    <col min="8714" max="8714" width="14.85546875" style="123" customWidth="1"/>
    <col min="8715" max="8950" width="7.7109375" style="123"/>
    <col min="8951" max="8951" width="9.7109375" style="123" customWidth="1"/>
    <col min="8952" max="8952" width="13.7109375" style="123" customWidth="1"/>
    <col min="8953" max="8958" width="11.140625" style="123" customWidth="1"/>
    <col min="8959" max="8959" width="12.85546875" style="123" customWidth="1"/>
    <col min="8960" max="8960" width="13.28515625" style="123" customWidth="1"/>
    <col min="8961" max="8961" width="15.140625" style="123" customWidth="1"/>
    <col min="8962" max="8963" width="7.7109375" style="123" customWidth="1"/>
    <col min="8964" max="8964" width="10.42578125" style="123" customWidth="1"/>
    <col min="8965" max="8965" width="12.140625" style="123" customWidth="1"/>
    <col min="8966" max="8966" width="14.85546875" style="123" customWidth="1"/>
    <col min="8967" max="8967" width="12.28515625" style="123" customWidth="1"/>
    <col min="8968" max="8968" width="14.28515625" style="123" customWidth="1"/>
    <col min="8969" max="8969" width="7.85546875" style="123" customWidth="1"/>
    <col min="8970" max="8970" width="14.85546875" style="123" customWidth="1"/>
    <col min="8971" max="9206" width="7.7109375" style="123"/>
    <col min="9207" max="9207" width="9.7109375" style="123" customWidth="1"/>
    <col min="9208" max="9208" width="13.7109375" style="123" customWidth="1"/>
    <col min="9209" max="9214" width="11.140625" style="123" customWidth="1"/>
    <col min="9215" max="9215" width="12.85546875" style="123" customWidth="1"/>
    <col min="9216" max="9216" width="13.28515625" style="123" customWidth="1"/>
    <col min="9217" max="9217" width="15.140625" style="123" customWidth="1"/>
    <col min="9218" max="9219" width="7.7109375" style="123" customWidth="1"/>
    <col min="9220" max="9220" width="10.42578125" style="123" customWidth="1"/>
    <col min="9221" max="9221" width="12.140625" style="123" customWidth="1"/>
    <col min="9222" max="9222" width="14.85546875" style="123" customWidth="1"/>
    <col min="9223" max="9223" width="12.28515625" style="123" customWidth="1"/>
    <col min="9224" max="9224" width="14.28515625" style="123" customWidth="1"/>
    <col min="9225" max="9225" width="7.85546875" style="123" customWidth="1"/>
    <col min="9226" max="9226" width="14.85546875" style="123" customWidth="1"/>
    <col min="9227" max="9462" width="7.7109375" style="123"/>
    <col min="9463" max="9463" width="9.7109375" style="123" customWidth="1"/>
    <col min="9464" max="9464" width="13.7109375" style="123" customWidth="1"/>
    <col min="9465" max="9470" width="11.140625" style="123" customWidth="1"/>
    <col min="9471" max="9471" width="12.85546875" style="123" customWidth="1"/>
    <col min="9472" max="9472" width="13.28515625" style="123" customWidth="1"/>
    <col min="9473" max="9473" width="15.140625" style="123" customWidth="1"/>
    <col min="9474" max="9475" width="7.7109375" style="123" customWidth="1"/>
    <col min="9476" max="9476" width="10.42578125" style="123" customWidth="1"/>
    <col min="9477" max="9477" width="12.140625" style="123" customWidth="1"/>
    <col min="9478" max="9478" width="14.85546875" style="123" customWidth="1"/>
    <col min="9479" max="9479" width="12.28515625" style="123" customWidth="1"/>
    <col min="9480" max="9480" width="14.28515625" style="123" customWidth="1"/>
    <col min="9481" max="9481" width="7.85546875" style="123" customWidth="1"/>
    <col min="9482" max="9482" width="14.85546875" style="123" customWidth="1"/>
    <col min="9483" max="9718" width="7.7109375" style="123"/>
    <col min="9719" max="9719" width="9.7109375" style="123" customWidth="1"/>
    <col min="9720" max="9720" width="13.7109375" style="123" customWidth="1"/>
    <col min="9721" max="9726" width="11.140625" style="123" customWidth="1"/>
    <col min="9727" max="9727" width="12.85546875" style="123" customWidth="1"/>
    <col min="9728" max="9728" width="13.28515625" style="123" customWidth="1"/>
    <col min="9729" max="9729" width="15.140625" style="123" customWidth="1"/>
    <col min="9730" max="9731" width="7.7109375" style="123" customWidth="1"/>
    <col min="9732" max="9732" width="10.42578125" style="123" customWidth="1"/>
    <col min="9733" max="9733" width="12.140625" style="123" customWidth="1"/>
    <col min="9734" max="9734" width="14.85546875" style="123" customWidth="1"/>
    <col min="9735" max="9735" width="12.28515625" style="123" customWidth="1"/>
    <col min="9736" max="9736" width="14.28515625" style="123" customWidth="1"/>
    <col min="9737" max="9737" width="7.85546875" style="123" customWidth="1"/>
    <col min="9738" max="9738" width="14.85546875" style="123" customWidth="1"/>
    <col min="9739" max="9974" width="7.7109375" style="123"/>
    <col min="9975" max="9975" width="9.7109375" style="123" customWidth="1"/>
    <col min="9976" max="9976" width="13.7109375" style="123" customWidth="1"/>
    <col min="9977" max="9982" width="11.140625" style="123" customWidth="1"/>
    <col min="9983" max="9983" width="12.85546875" style="123" customWidth="1"/>
    <col min="9984" max="9984" width="13.28515625" style="123" customWidth="1"/>
    <col min="9985" max="9985" width="15.140625" style="123" customWidth="1"/>
    <col min="9986" max="9987" width="7.7109375" style="123" customWidth="1"/>
    <col min="9988" max="9988" width="10.42578125" style="123" customWidth="1"/>
    <col min="9989" max="9989" width="12.140625" style="123" customWidth="1"/>
    <col min="9990" max="9990" width="14.85546875" style="123" customWidth="1"/>
    <col min="9991" max="9991" width="12.28515625" style="123" customWidth="1"/>
    <col min="9992" max="9992" width="14.28515625" style="123" customWidth="1"/>
    <col min="9993" max="9993" width="7.85546875" style="123" customWidth="1"/>
    <col min="9994" max="9994" width="14.85546875" style="123" customWidth="1"/>
    <col min="9995" max="10230" width="7.7109375" style="123"/>
    <col min="10231" max="10231" width="9.7109375" style="123" customWidth="1"/>
    <col min="10232" max="10232" width="13.7109375" style="123" customWidth="1"/>
    <col min="10233" max="10238" width="11.140625" style="123" customWidth="1"/>
    <col min="10239" max="10239" width="12.85546875" style="123" customWidth="1"/>
    <col min="10240" max="10240" width="13.28515625" style="123" customWidth="1"/>
    <col min="10241" max="10241" width="15.140625" style="123" customWidth="1"/>
    <col min="10242" max="10243" width="7.7109375" style="123" customWidth="1"/>
    <col min="10244" max="10244" width="10.42578125" style="123" customWidth="1"/>
    <col min="10245" max="10245" width="12.140625" style="123" customWidth="1"/>
    <col min="10246" max="10246" width="14.85546875" style="123" customWidth="1"/>
    <col min="10247" max="10247" width="12.28515625" style="123" customWidth="1"/>
    <col min="10248" max="10248" width="14.28515625" style="123" customWidth="1"/>
    <col min="10249" max="10249" width="7.85546875" style="123" customWidth="1"/>
    <col min="10250" max="10250" width="14.85546875" style="123" customWidth="1"/>
    <col min="10251" max="10486" width="7.7109375" style="123"/>
    <col min="10487" max="10487" width="9.7109375" style="123" customWidth="1"/>
    <col min="10488" max="10488" width="13.7109375" style="123" customWidth="1"/>
    <col min="10489" max="10494" width="11.140625" style="123" customWidth="1"/>
    <col min="10495" max="10495" width="12.85546875" style="123" customWidth="1"/>
    <col min="10496" max="10496" width="13.28515625" style="123" customWidth="1"/>
    <col min="10497" max="10497" width="15.140625" style="123" customWidth="1"/>
    <col min="10498" max="10499" width="7.7109375" style="123" customWidth="1"/>
    <col min="10500" max="10500" width="10.42578125" style="123" customWidth="1"/>
    <col min="10501" max="10501" width="12.140625" style="123" customWidth="1"/>
    <col min="10502" max="10502" width="14.85546875" style="123" customWidth="1"/>
    <col min="10503" max="10503" width="12.28515625" style="123" customWidth="1"/>
    <col min="10504" max="10504" width="14.28515625" style="123" customWidth="1"/>
    <col min="10505" max="10505" width="7.85546875" style="123" customWidth="1"/>
    <col min="10506" max="10506" width="14.85546875" style="123" customWidth="1"/>
    <col min="10507" max="10742" width="7.7109375" style="123"/>
    <col min="10743" max="10743" width="9.7109375" style="123" customWidth="1"/>
    <col min="10744" max="10744" width="13.7109375" style="123" customWidth="1"/>
    <col min="10745" max="10750" width="11.140625" style="123" customWidth="1"/>
    <col min="10751" max="10751" width="12.85546875" style="123" customWidth="1"/>
    <col min="10752" max="10752" width="13.28515625" style="123" customWidth="1"/>
    <col min="10753" max="10753" width="15.140625" style="123" customWidth="1"/>
    <col min="10754" max="10755" width="7.7109375" style="123" customWidth="1"/>
    <col min="10756" max="10756" width="10.42578125" style="123" customWidth="1"/>
    <col min="10757" max="10757" width="12.140625" style="123" customWidth="1"/>
    <col min="10758" max="10758" width="14.85546875" style="123" customWidth="1"/>
    <col min="10759" max="10759" width="12.28515625" style="123" customWidth="1"/>
    <col min="10760" max="10760" width="14.28515625" style="123" customWidth="1"/>
    <col min="10761" max="10761" width="7.85546875" style="123" customWidth="1"/>
    <col min="10762" max="10762" width="14.85546875" style="123" customWidth="1"/>
    <col min="10763" max="10998" width="7.7109375" style="123"/>
    <col min="10999" max="10999" width="9.7109375" style="123" customWidth="1"/>
    <col min="11000" max="11000" width="13.7109375" style="123" customWidth="1"/>
    <col min="11001" max="11006" width="11.140625" style="123" customWidth="1"/>
    <col min="11007" max="11007" width="12.85546875" style="123" customWidth="1"/>
    <col min="11008" max="11008" width="13.28515625" style="123" customWidth="1"/>
    <col min="11009" max="11009" width="15.140625" style="123" customWidth="1"/>
    <col min="11010" max="11011" width="7.7109375" style="123" customWidth="1"/>
    <col min="11012" max="11012" width="10.42578125" style="123" customWidth="1"/>
    <col min="11013" max="11013" width="12.140625" style="123" customWidth="1"/>
    <col min="11014" max="11014" width="14.85546875" style="123" customWidth="1"/>
    <col min="11015" max="11015" width="12.28515625" style="123" customWidth="1"/>
    <col min="11016" max="11016" width="14.28515625" style="123" customWidth="1"/>
    <col min="11017" max="11017" width="7.85546875" style="123" customWidth="1"/>
    <col min="11018" max="11018" width="14.85546875" style="123" customWidth="1"/>
    <col min="11019" max="11254" width="7.7109375" style="123"/>
    <col min="11255" max="11255" width="9.7109375" style="123" customWidth="1"/>
    <col min="11256" max="11256" width="13.7109375" style="123" customWidth="1"/>
    <col min="11257" max="11262" width="11.140625" style="123" customWidth="1"/>
    <col min="11263" max="11263" width="12.85546875" style="123" customWidth="1"/>
    <col min="11264" max="11264" width="13.28515625" style="123" customWidth="1"/>
    <col min="11265" max="11265" width="15.140625" style="123" customWidth="1"/>
    <col min="11266" max="11267" width="7.7109375" style="123" customWidth="1"/>
    <col min="11268" max="11268" width="10.42578125" style="123" customWidth="1"/>
    <col min="11269" max="11269" width="12.140625" style="123" customWidth="1"/>
    <col min="11270" max="11270" width="14.85546875" style="123" customWidth="1"/>
    <col min="11271" max="11271" width="12.28515625" style="123" customWidth="1"/>
    <col min="11272" max="11272" width="14.28515625" style="123" customWidth="1"/>
    <col min="11273" max="11273" width="7.85546875" style="123" customWidth="1"/>
    <col min="11274" max="11274" width="14.85546875" style="123" customWidth="1"/>
    <col min="11275" max="11510" width="7.7109375" style="123"/>
    <col min="11511" max="11511" width="9.7109375" style="123" customWidth="1"/>
    <col min="11512" max="11512" width="13.7109375" style="123" customWidth="1"/>
    <col min="11513" max="11518" width="11.140625" style="123" customWidth="1"/>
    <col min="11519" max="11519" width="12.85546875" style="123" customWidth="1"/>
    <col min="11520" max="11520" width="13.28515625" style="123" customWidth="1"/>
    <col min="11521" max="11521" width="15.140625" style="123" customWidth="1"/>
    <col min="11522" max="11523" width="7.7109375" style="123" customWidth="1"/>
    <col min="11524" max="11524" width="10.42578125" style="123" customWidth="1"/>
    <col min="11525" max="11525" width="12.140625" style="123" customWidth="1"/>
    <col min="11526" max="11526" width="14.85546875" style="123" customWidth="1"/>
    <col min="11527" max="11527" width="12.28515625" style="123" customWidth="1"/>
    <col min="11528" max="11528" width="14.28515625" style="123" customWidth="1"/>
    <col min="11529" max="11529" width="7.85546875" style="123" customWidth="1"/>
    <col min="11530" max="11530" width="14.85546875" style="123" customWidth="1"/>
    <col min="11531" max="11766" width="7.7109375" style="123"/>
    <col min="11767" max="11767" width="9.7109375" style="123" customWidth="1"/>
    <col min="11768" max="11768" width="13.7109375" style="123" customWidth="1"/>
    <col min="11769" max="11774" width="11.140625" style="123" customWidth="1"/>
    <col min="11775" max="11775" width="12.85546875" style="123" customWidth="1"/>
    <col min="11776" max="11776" width="13.28515625" style="123" customWidth="1"/>
    <col min="11777" max="11777" width="15.140625" style="123" customWidth="1"/>
    <col min="11778" max="11779" width="7.7109375" style="123" customWidth="1"/>
    <col min="11780" max="11780" width="10.42578125" style="123" customWidth="1"/>
    <col min="11781" max="11781" width="12.140625" style="123" customWidth="1"/>
    <col min="11782" max="11782" width="14.85546875" style="123" customWidth="1"/>
    <col min="11783" max="11783" width="12.28515625" style="123" customWidth="1"/>
    <col min="11784" max="11784" width="14.28515625" style="123" customWidth="1"/>
    <col min="11785" max="11785" width="7.85546875" style="123" customWidth="1"/>
    <col min="11786" max="11786" width="14.85546875" style="123" customWidth="1"/>
    <col min="11787" max="12022" width="7.7109375" style="123"/>
    <col min="12023" max="12023" width="9.7109375" style="123" customWidth="1"/>
    <col min="12024" max="12024" width="13.7109375" style="123" customWidth="1"/>
    <col min="12025" max="12030" width="11.140625" style="123" customWidth="1"/>
    <col min="12031" max="12031" width="12.85546875" style="123" customWidth="1"/>
    <col min="12032" max="12032" width="13.28515625" style="123" customWidth="1"/>
    <col min="12033" max="12033" width="15.140625" style="123" customWidth="1"/>
    <col min="12034" max="12035" width="7.7109375" style="123" customWidth="1"/>
    <col min="12036" max="12036" width="10.42578125" style="123" customWidth="1"/>
    <col min="12037" max="12037" width="12.140625" style="123" customWidth="1"/>
    <col min="12038" max="12038" width="14.85546875" style="123" customWidth="1"/>
    <col min="12039" max="12039" width="12.28515625" style="123" customWidth="1"/>
    <col min="12040" max="12040" width="14.28515625" style="123" customWidth="1"/>
    <col min="12041" max="12041" width="7.85546875" style="123" customWidth="1"/>
    <col min="12042" max="12042" width="14.85546875" style="123" customWidth="1"/>
    <col min="12043" max="12278" width="7.7109375" style="123"/>
    <col min="12279" max="12279" width="9.7109375" style="123" customWidth="1"/>
    <col min="12280" max="12280" width="13.7109375" style="123" customWidth="1"/>
    <col min="12281" max="12286" width="11.140625" style="123" customWidth="1"/>
    <col min="12287" max="12287" width="12.85546875" style="123" customWidth="1"/>
    <col min="12288" max="12288" width="13.28515625" style="123" customWidth="1"/>
    <col min="12289" max="12289" width="15.140625" style="123" customWidth="1"/>
    <col min="12290" max="12291" width="7.7109375" style="123" customWidth="1"/>
    <col min="12292" max="12292" width="10.42578125" style="123" customWidth="1"/>
    <col min="12293" max="12293" width="12.140625" style="123" customWidth="1"/>
    <col min="12294" max="12294" width="14.85546875" style="123" customWidth="1"/>
    <col min="12295" max="12295" width="12.28515625" style="123" customWidth="1"/>
    <col min="12296" max="12296" width="14.28515625" style="123" customWidth="1"/>
    <col min="12297" max="12297" width="7.85546875" style="123" customWidth="1"/>
    <col min="12298" max="12298" width="14.85546875" style="123" customWidth="1"/>
    <col min="12299" max="12534" width="7.7109375" style="123"/>
    <col min="12535" max="12535" width="9.7109375" style="123" customWidth="1"/>
    <col min="12536" max="12536" width="13.7109375" style="123" customWidth="1"/>
    <col min="12537" max="12542" width="11.140625" style="123" customWidth="1"/>
    <col min="12543" max="12543" width="12.85546875" style="123" customWidth="1"/>
    <col min="12544" max="12544" width="13.28515625" style="123" customWidth="1"/>
    <col min="12545" max="12545" width="15.140625" style="123" customWidth="1"/>
    <col min="12546" max="12547" width="7.7109375" style="123" customWidth="1"/>
    <col min="12548" max="12548" width="10.42578125" style="123" customWidth="1"/>
    <col min="12549" max="12549" width="12.140625" style="123" customWidth="1"/>
    <col min="12550" max="12550" width="14.85546875" style="123" customWidth="1"/>
    <col min="12551" max="12551" width="12.28515625" style="123" customWidth="1"/>
    <col min="12552" max="12552" width="14.28515625" style="123" customWidth="1"/>
    <col min="12553" max="12553" width="7.85546875" style="123" customWidth="1"/>
    <col min="12554" max="12554" width="14.85546875" style="123" customWidth="1"/>
    <col min="12555" max="12790" width="7.7109375" style="123"/>
    <col min="12791" max="12791" width="9.7109375" style="123" customWidth="1"/>
    <col min="12792" max="12792" width="13.7109375" style="123" customWidth="1"/>
    <col min="12793" max="12798" width="11.140625" style="123" customWidth="1"/>
    <col min="12799" max="12799" width="12.85546875" style="123" customWidth="1"/>
    <col min="12800" max="12800" width="13.28515625" style="123" customWidth="1"/>
    <col min="12801" max="12801" width="15.140625" style="123" customWidth="1"/>
    <col min="12802" max="12803" width="7.7109375" style="123" customWidth="1"/>
    <col min="12804" max="12804" width="10.42578125" style="123" customWidth="1"/>
    <col min="12805" max="12805" width="12.140625" style="123" customWidth="1"/>
    <col min="12806" max="12806" width="14.85546875" style="123" customWidth="1"/>
    <col min="12807" max="12807" width="12.28515625" style="123" customWidth="1"/>
    <col min="12808" max="12808" width="14.28515625" style="123" customWidth="1"/>
    <col min="12809" max="12809" width="7.85546875" style="123" customWidth="1"/>
    <col min="12810" max="12810" width="14.85546875" style="123" customWidth="1"/>
    <col min="12811" max="13046" width="7.7109375" style="123"/>
    <col min="13047" max="13047" width="9.7109375" style="123" customWidth="1"/>
    <col min="13048" max="13048" width="13.7109375" style="123" customWidth="1"/>
    <col min="13049" max="13054" width="11.140625" style="123" customWidth="1"/>
    <col min="13055" max="13055" width="12.85546875" style="123" customWidth="1"/>
    <col min="13056" max="13056" width="13.28515625" style="123" customWidth="1"/>
    <col min="13057" max="13057" width="15.140625" style="123" customWidth="1"/>
    <col min="13058" max="13059" width="7.7109375" style="123" customWidth="1"/>
    <col min="13060" max="13060" width="10.42578125" style="123" customWidth="1"/>
    <col min="13061" max="13061" width="12.140625" style="123" customWidth="1"/>
    <col min="13062" max="13062" width="14.85546875" style="123" customWidth="1"/>
    <col min="13063" max="13063" width="12.28515625" style="123" customWidth="1"/>
    <col min="13064" max="13064" width="14.28515625" style="123" customWidth="1"/>
    <col min="13065" max="13065" width="7.85546875" style="123" customWidth="1"/>
    <col min="13066" max="13066" width="14.85546875" style="123" customWidth="1"/>
    <col min="13067" max="13302" width="7.7109375" style="123"/>
    <col min="13303" max="13303" width="9.7109375" style="123" customWidth="1"/>
    <col min="13304" max="13304" width="13.7109375" style="123" customWidth="1"/>
    <col min="13305" max="13310" width="11.140625" style="123" customWidth="1"/>
    <col min="13311" max="13311" width="12.85546875" style="123" customWidth="1"/>
    <col min="13312" max="13312" width="13.28515625" style="123" customWidth="1"/>
    <col min="13313" max="13313" width="15.140625" style="123" customWidth="1"/>
    <col min="13314" max="13315" width="7.7109375" style="123" customWidth="1"/>
    <col min="13316" max="13316" width="10.42578125" style="123" customWidth="1"/>
    <col min="13317" max="13317" width="12.140625" style="123" customWidth="1"/>
    <col min="13318" max="13318" width="14.85546875" style="123" customWidth="1"/>
    <col min="13319" max="13319" width="12.28515625" style="123" customWidth="1"/>
    <col min="13320" max="13320" width="14.28515625" style="123" customWidth="1"/>
    <col min="13321" max="13321" width="7.85546875" style="123" customWidth="1"/>
    <col min="13322" max="13322" width="14.85546875" style="123" customWidth="1"/>
    <col min="13323" max="13558" width="7.7109375" style="123"/>
    <col min="13559" max="13559" width="9.7109375" style="123" customWidth="1"/>
    <col min="13560" max="13560" width="13.7109375" style="123" customWidth="1"/>
    <col min="13561" max="13566" width="11.140625" style="123" customWidth="1"/>
    <col min="13567" max="13567" width="12.85546875" style="123" customWidth="1"/>
    <col min="13568" max="13568" width="13.28515625" style="123" customWidth="1"/>
    <col min="13569" max="13569" width="15.140625" style="123" customWidth="1"/>
    <col min="13570" max="13571" width="7.7109375" style="123" customWidth="1"/>
    <col min="13572" max="13572" width="10.42578125" style="123" customWidth="1"/>
    <col min="13573" max="13573" width="12.140625" style="123" customWidth="1"/>
    <col min="13574" max="13574" width="14.85546875" style="123" customWidth="1"/>
    <col min="13575" max="13575" width="12.28515625" style="123" customWidth="1"/>
    <col min="13576" max="13576" width="14.28515625" style="123" customWidth="1"/>
    <col min="13577" max="13577" width="7.85546875" style="123" customWidth="1"/>
    <col min="13578" max="13578" width="14.85546875" style="123" customWidth="1"/>
    <col min="13579" max="13814" width="7.7109375" style="123"/>
    <col min="13815" max="13815" width="9.7109375" style="123" customWidth="1"/>
    <col min="13816" max="13816" width="13.7109375" style="123" customWidth="1"/>
    <col min="13817" max="13822" width="11.140625" style="123" customWidth="1"/>
    <col min="13823" max="13823" width="12.85546875" style="123" customWidth="1"/>
    <col min="13824" max="13824" width="13.28515625" style="123" customWidth="1"/>
    <col min="13825" max="13825" width="15.140625" style="123" customWidth="1"/>
    <col min="13826" max="13827" width="7.7109375" style="123" customWidth="1"/>
    <col min="13828" max="13828" width="10.42578125" style="123" customWidth="1"/>
    <col min="13829" max="13829" width="12.140625" style="123" customWidth="1"/>
    <col min="13830" max="13830" width="14.85546875" style="123" customWidth="1"/>
    <col min="13831" max="13831" width="12.28515625" style="123" customWidth="1"/>
    <col min="13832" max="13832" width="14.28515625" style="123" customWidth="1"/>
    <col min="13833" max="13833" width="7.85546875" style="123" customWidth="1"/>
    <col min="13834" max="13834" width="14.85546875" style="123" customWidth="1"/>
    <col min="13835" max="14070" width="7.7109375" style="123"/>
    <col min="14071" max="14071" width="9.7109375" style="123" customWidth="1"/>
    <col min="14072" max="14072" width="13.7109375" style="123" customWidth="1"/>
    <col min="14073" max="14078" width="11.140625" style="123" customWidth="1"/>
    <col min="14079" max="14079" width="12.85546875" style="123" customWidth="1"/>
    <col min="14080" max="14080" width="13.28515625" style="123" customWidth="1"/>
    <col min="14081" max="14081" width="15.140625" style="123" customWidth="1"/>
    <col min="14082" max="14083" width="7.7109375" style="123" customWidth="1"/>
    <col min="14084" max="14084" width="10.42578125" style="123" customWidth="1"/>
    <col min="14085" max="14085" width="12.140625" style="123" customWidth="1"/>
    <col min="14086" max="14086" width="14.85546875" style="123" customWidth="1"/>
    <col min="14087" max="14087" width="12.28515625" style="123" customWidth="1"/>
    <col min="14088" max="14088" width="14.28515625" style="123" customWidth="1"/>
    <col min="14089" max="14089" width="7.85546875" style="123" customWidth="1"/>
    <col min="14090" max="14090" width="14.85546875" style="123" customWidth="1"/>
    <col min="14091" max="14326" width="7.7109375" style="123"/>
    <col min="14327" max="14327" width="9.7109375" style="123" customWidth="1"/>
    <col min="14328" max="14328" width="13.7109375" style="123" customWidth="1"/>
    <col min="14329" max="14334" width="11.140625" style="123" customWidth="1"/>
    <col min="14335" max="14335" width="12.85546875" style="123" customWidth="1"/>
    <col min="14336" max="14336" width="13.28515625" style="123" customWidth="1"/>
    <col min="14337" max="14337" width="15.140625" style="123" customWidth="1"/>
    <col min="14338" max="14339" width="7.7109375" style="123" customWidth="1"/>
    <col min="14340" max="14340" width="10.42578125" style="123" customWidth="1"/>
    <col min="14341" max="14341" width="12.140625" style="123" customWidth="1"/>
    <col min="14342" max="14342" width="14.85546875" style="123" customWidth="1"/>
    <col min="14343" max="14343" width="12.28515625" style="123" customWidth="1"/>
    <col min="14344" max="14344" width="14.28515625" style="123" customWidth="1"/>
    <col min="14345" max="14345" width="7.85546875" style="123" customWidth="1"/>
    <col min="14346" max="14346" width="14.85546875" style="123" customWidth="1"/>
    <col min="14347" max="14582" width="7.7109375" style="123"/>
    <col min="14583" max="14583" width="9.7109375" style="123" customWidth="1"/>
    <col min="14584" max="14584" width="13.7109375" style="123" customWidth="1"/>
    <col min="14585" max="14590" width="11.140625" style="123" customWidth="1"/>
    <col min="14591" max="14591" width="12.85546875" style="123" customWidth="1"/>
    <col min="14592" max="14592" width="13.28515625" style="123" customWidth="1"/>
    <col min="14593" max="14593" width="15.140625" style="123" customWidth="1"/>
    <col min="14594" max="14595" width="7.7109375" style="123" customWidth="1"/>
    <col min="14596" max="14596" width="10.42578125" style="123" customWidth="1"/>
    <col min="14597" max="14597" width="12.140625" style="123" customWidth="1"/>
    <col min="14598" max="14598" width="14.85546875" style="123" customWidth="1"/>
    <col min="14599" max="14599" width="12.28515625" style="123" customWidth="1"/>
    <col min="14600" max="14600" width="14.28515625" style="123" customWidth="1"/>
    <col min="14601" max="14601" width="7.85546875" style="123" customWidth="1"/>
    <col min="14602" max="14602" width="14.85546875" style="123" customWidth="1"/>
    <col min="14603" max="14838" width="7.7109375" style="123"/>
    <col min="14839" max="14839" width="9.7109375" style="123" customWidth="1"/>
    <col min="14840" max="14840" width="13.7109375" style="123" customWidth="1"/>
    <col min="14841" max="14846" width="11.140625" style="123" customWidth="1"/>
    <col min="14847" max="14847" width="12.85546875" style="123" customWidth="1"/>
    <col min="14848" max="14848" width="13.28515625" style="123" customWidth="1"/>
    <col min="14849" max="14849" width="15.140625" style="123" customWidth="1"/>
    <col min="14850" max="14851" width="7.7109375" style="123" customWidth="1"/>
    <col min="14852" max="14852" width="10.42578125" style="123" customWidth="1"/>
    <col min="14853" max="14853" width="12.140625" style="123" customWidth="1"/>
    <col min="14854" max="14854" width="14.85546875" style="123" customWidth="1"/>
    <col min="14855" max="14855" width="12.28515625" style="123" customWidth="1"/>
    <col min="14856" max="14856" width="14.28515625" style="123" customWidth="1"/>
    <col min="14857" max="14857" width="7.85546875" style="123" customWidth="1"/>
    <col min="14858" max="14858" width="14.85546875" style="123" customWidth="1"/>
    <col min="14859" max="15094" width="7.7109375" style="123"/>
    <col min="15095" max="15095" width="9.7109375" style="123" customWidth="1"/>
    <col min="15096" max="15096" width="13.7109375" style="123" customWidth="1"/>
    <col min="15097" max="15102" width="11.140625" style="123" customWidth="1"/>
    <col min="15103" max="15103" width="12.85546875" style="123" customWidth="1"/>
    <col min="15104" max="15104" width="13.28515625" style="123" customWidth="1"/>
    <col min="15105" max="15105" width="15.140625" style="123" customWidth="1"/>
    <col min="15106" max="15107" width="7.7109375" style="123" customWidth="1"/>
    <col min="15108" max="15108" width="10.42578125" style="123" customWidth="1"/>
    <col min="15109" max="15109" width="12.140625" style="123" customWidth="1"/>
    <col min="15110" max="15110" width="14.85546875" style="123" customWidth="1"/>
    <col min="15111" max="15111" width="12.28515625" style="123" customWidth="1"/>
    <col min="15112" max="15112" width="14.28515625" style="123" customWidth="1"/>
    <col min="15113" max="15113" width="7.85546875" style="123" customWidth="1"/>
    <col min="15114" max="15114" width="14.85546875" style="123" customWidth="1"/>
    <col min="15115" max="15350" width="7.7109375" style="123"/>
    <col min="15351" max="15351" width="9.7109375" style="123" customWidth="1"/>
    <col min="15352" max="15352" width="13.7109375" style="123" customWidth="1"/>
    <col min="15353" max="15358" width="11.140625" style="123" customWidth="1"/>
    <col min="15359" max="15359" width="12.85546875" style="123" customWidth="1"/>
    <col min="15360" max="15360" width="13.28515625" style="123" customWidth="1"/>
    <col min="15361" max="15361" width="15.140625" style="123" customWidth="1"/>
    <col min="15362" max="15363" width="7.7109375" style="123" customWidth="1"/>
    <col min="15364" max="15364" width="10.42578125" style="123" customWidth="1"/>
    <col min="15365" max="15365" width="12.140625" style="123" customWidth="1"/>
    <col min="15366" max="15366" width="14.85546875" style="123" customWidth="1"/>
    <col min="15367" max="15367" width="12.28515625" style="123" customWidth="1"/>
    <col min="15368" max="15368" width="14.28515625" style="123" customWidth="1"/>
    <col min="15369" max="15369" width="7.85546875" style="123" customWidth="1"/>
    <col min="15370" max="15370" width="14.85546875" style="123" customWidth="1"/>
    <col min="15371" max="15606" width="7.7109375" style="123"/>
    <col min="15607" max="15607" width="9.7109375" style="123" customWidth="1"/>
    <col min="15608" max="15608" width="13.7109375" style="123" customWidth="1"/>
    <col min="15609" max="15614" width="11.140625" style="123" customWidth="1"/>
    <col min="15615" max="15615" width="12.85546875" style="123" customWidth="1"/>
    <col min="15616" max="15616" width="13.28515625" style="123" customWidth="1"/>
    <col min="15617" max="15617" width="15.140625" style="123" customWidth="1"/>
    <col min="15618" max="15619" width="7.7109375" style="123" customWidth="1"/>
    <col min="15620" max="15620" width="10.42578125" style="123" customWidth="1"/>
    <col min="15621" max="15621" width="12.140625" style="123" customWidth="1"/>
    <col min="15622" max="15622" width="14.85546875" style="123" customWidth="1"/>
    <col min="15623" max="15623" width="12.28515625" style="123" customWidth="1"/>
    <col min="15624" max="15624" width="14.28515625" style="123" customWidth="1"/>
    <col min="15625" max="15625" width="7.85546875" style="123" customWidth="1"/>
    <col min="15626" max="15626" width="14.85546875" style="123" customWidth="1"/>
    <col min="15627" max="15862" width="7.7109375" style="123"/>
    <col min="15863" max="15863" width="9.7109375" style="123" customWidth="1"/>
    <col min="15864" max="15864" width="13.7109375" style="123" customWidth="1"/>
    <col min="15865" max="15870" width="11.140625" style="123" customWidth="1"/>
    <col min="15871" max="15871" width="12.85546875" style="123" customWidth="1"/>
    <col min="15872" max="15872" width="13.28515625" style="123" customWidth="1"/>
    <col min="15873" max="15873" width="15.140625" style="123" customWidth="1"/>
    <col min="15874" max="15875" width="7.7109375" style="123" customWidth="1"/>
    <col min="15876" max="15876" width="10.42578125" style="123" customWidth="1"/>
    <col min="15877" max="15877" width="12.140625" style="123" customWidth="1"/>
    <col min="15878" max="15878" width="14.85546875" style="123" customWidth="1"/>
    <col min="15879" max="15879" width="12.28515625" style="123" customWidth="1"/>
    <col min="15880" max="15880" width="14.28515625" style="123" customWidth="1"/>
    <col min="15881" max="15881" width="7.85546875" style="123" customWidth="1"/>
    <col min="15882" max="15882" width="14.85546875" style="123" customWidth="1"/>
    <col min="15883" max="16118" width="7.7109375" style="123"/>
    <col min="16119" max="16119" width="9.7109375" style="123" customWidth="1"/>
    <col min="16120" max="16120" width="13.7109375" style="123" customWidth="1"/>
    <col min="16121" max="16126" width="11.140625" style="123" customWidth="1"/>
    <col min="16127" max="16127" width="12.85546875" style="123" customWidth="1"/>
    <col min="16128" max="16128" width="13.28515625" style="123" customWidth="1"/>
    <col min="16129" max="16129" width="15.140625" style="123" customWidth="1"/>
    <col min="16130" max="16131" width="7.7109375" style="123" customWidth="1"/>
    <col min="16132" max="16132" width="10.42578125" style="123" customWidth="1"/>
    <col min="16133" max="16133" width="12.140625" style="123" customWidth="1"/>
    <col min="16134" max="16134" width="14.85546875" style="123" customWidth="1"/>
    <col min="16135" max="16135" width="12.28515625" style="123" customWidth="1"/>
    <col min="16136" max="16136" width="14.28515625" style="123" customWidth="1"/>
    <col min="16137" max="16137" width="7.85546875" style="123" customWidth="1"/>
    <col min="16138" max="16138" width="14.85546875" style="123" customWidth="1"/>
    <col min="16139" max="16384" width="7.7109375" style="123"/>
  </cols>
  <sheetData>
    <row r="1" spans="1:15" s="121" customFormat="1" ht="60.95" customHeight="1">
      <c r="A1" s="714" t="s">
        <v>974</v>
      </c>
      <c r="B1" s="714"/>
      <c r="C1" s="714"/>
      <c r="D1" s="714"/>
      <c r="E1" s="714"/>
      <c r="F1" s="714"/>
      <c r="G1" s="714"/>
    </row>
    <row r="2" spans="1:15" s="121" customFormat="1" ht="33" customHeight="1">
      <c r="A2" s="715" t="s">
        <v>997</v>
      </c>
      <c r="B2" s="715"/>
      <c r="C2" s="715"/>
      <c r="D2" s="715"/>
      <c r="E2" s="715"/>
      <c r="F2" s="715"/>
      <c r="G2" s="715"/>
    </row>
    <row r="3" spans="1:15" s="121" customFormat="1" ht="33" customHeight="1">
      <c r="A3" s="704" t="s">
        <v>146</v>
      </c>
      <c r="B3" s="705"/>
      <c r="C3" s="705"/>
      <c r="D3" s="706"/>
      <c r="E3" s="704" t="s">
        <v>147</v>
      </c>
      <c r="F3" s="705"/>
      <c r="G3" s="706"/>
    </row>
    <row r="4" spans="1:15" s="121" customFormat="1" ht="33" customHeight="1">
      <c r="A4" s="712" t="s">
        <v>972</v>
      </c>
      <c r="B4" s="709" t="s">
        <v>1029</v>
      </c>
      <c r="C4" s="716" t="s">
        <v>1023</v>
      </c>
      <c r="D4" s="710" t="s">
        <v>148</v>
      </c>
      <c r="E4" s="709" t="s">
        <v>58</v>
      </c>
      <c r="F4" s="710" t="s">
        <v>900</v>
      </c>
      <c r="G4" s="712" t="s">
        <v>998</v>
      </c>
    </row>
    <row r="5" spans="1:15" s="121" customFormat="1" ht="42.95" customHeight="1">
      <c r="A5" s="713"/>
      <c r="B5" s="286" t="s">
        <v>1030</v>
      </c>
      <c r="C5" s="286" t="s">
        <v>1026</v>
      </c>
      <c r="D5" s="286" t="s">
        <v>149</v>
      </c>
      <c r="E5" s="286" t="s">
        <v>36</v>
      </c>
      <c r="F5" s="291" t="s">
        <v>901</v>
      </c>
      <c r="G5" s="713"/>
    </row>
    <row r="6" spans="1:15" ht="24.95" customHeight="1">
      <c r="A6" s="287" t="s">
        <v>104</v>
      </c>
      <c r="B6" s="251">
        <v>4459971</v>
      </c>
      <c r="C6" s="251" t="s">
        <v>120</v>
      </c>
      <c r="D6" s="251">
        <v>1686021</v>
      </c>
      <c r="E6" s="624">
        <f>B6+D6</f>
        <v>6145992</v>
      </c>
      <c r="F6" s="252">
        <f>B6/E6</f>
        <v>0.72567146198693389</v>
      </c>
      <c r="G6" s="287" t="s">
        <v>2</v>
      </c>
      <c r="J6" s="124"/>
      <c r="M6" s="124"/>
      <c r="O6" s="124"/>
    </row>
    <row r="7" spans="1:15" ht="24.95" customHeight="1">
      <c r="A7" s="287" t="s">
        <v>859</v>
      </c>
      <c r="B7" s="625">
        <v>2863439</v>
      </c>
      <c r="C7" s="625" t="s">
        <v>120</v>
      </c>
      <c r="D7" s="625">
        <v>587621</v>
      </c>
      <c r="E7" s="624">
        <f t="shared" ref="E7:E25" si="0">B7+D7</f>
        <v>3451060</v>
      </c>
      <c r="F7" s="626">
        <f t="shared" ref="F7:F25" si="1">B7/E7</f>
        <v>0.82972738810684254</v>
      </c>
      <c r="G7" s="287" t="s">
        <v>3</v>
      </c>
      <c r="J7" s="124"/>
      <c r="M7" s="124"/>
      <c r="O7" s="124"/>
    </row>
    <row r="8" spans="1:15" ht="24.95" customHeight="1">
      <c r="A8" s="287" t="s">
        <v>105</v>
      </c>
      <c r="B8" s="251">
        <v>1508227</v>
      </c>
      <c r="C8" s="251" t="s">
        <v>120</v>
      </c>
      <c r="D8" s="251">
        <v>570210</v>
      </c>
      <c r="E8" s="624">
        <f t="shared" si="0"/>
        <v>2078437</v>
      </c>
      <c r="F8" s="252">
        <f t="shared" si="1"/>
        <v>0.7256544220488762</v>
      </c>
      <c r="G8" s="287" t="s">
        <v>5</v>
      </c>
      <c r="J8" s="124"/>
      <c r="M8" s="124"/>
    </row>
    <row r="9" spans="1:15" ht="24.95" customHeight="1">
      <c r="A9" s="287" t="s">
        <v>106</v>
      </c>
      <c r="B9" s="625">
        <v>1069512</v>
      </c>
      <c r="C9" s="625" t="s">
        <v>120</v>
      </c>
      <c r="D9" s="625">
        <v>330761</v>
      </c>
      <c r="E9" s="624">
        <f t="shared" si="0"/>
        <v>1400273</v>
      </c>
      <c r="F9" s="626">
        <f t="shared" si="1"/>
        <v>0.76378820415733217</v>
      </c>
      <c r="G9" s="287" t="s">
        <v>7</v>
      </c>
      <c r="J9" s="124"/>
      <c r="M9" s="124"/>
    </row>
    <row r="10" spans="1:15" ht="24.95" customHeight="1">
      <c r="A10" s="287" t="s">
        <v>107</v>
      </c>
      <c r="B10" s="251">
        <v>2659134</v>
      </c>
      <c r="C10" s="251" t="s">
        <v>120</v>
      </c>
      <c r="D10" s="251">
        <v>531374</v>
      </c>
      <c r="E10" s="624">
        <f t="shared" si="0"/>
        <v>3190508</v>
      </c>
      <c r="F10" s="252">
        <f t="shared" si="1"/>
        <v>0.8334516008109053</v>
      </c>
      <c r="G10" s="287" t="s">
        <v>8</v>
      </c>
      <c r="J10" s="124"/>
      <c r="M10" s="124"/>
    </row>
    <row r="11" spans="1:15" ht="24.95" customHeight="1">
      <c r="A11" s="287" t="s">
        <v>108</v>
      </c>
      <c r="B11" s="625">
        <v>2529012</v>
      </c>
      <c r="C11" s="625" t="s">
        <v>120</v>
      </c>
      <c r="D11" s="625">
        <v>755186</v>
      </c>
      <c r="E11" s="624">
        <f t="shared" si="0"/>
        <v>3284198</v>
      </c>
      <c r="F11" s="626">
        <f t="shared" si="1"/>
        <v>0.77005466783671384</v>
      </c>
      <c r="G11" s="287" t="s">
        <v>10</v>
      </c>
      <c r="J11" s="124"/>
      <c r="M11" s="124"/>
    </row>
    <row r="12" spans="1:15" ht="24.95" customHeight="1">
      <c r="A12" s="287" t="s">
        <v>110</v>
      </c>
      <c r="B12" s="251">
        <v>2911206</v>
      </c>
      <c r="C12" s="251" t="s">
        <v>120</v>
      </c>
      <c r="D12" s="251">
        <v>655608</v>
      </c>
      <c r="E12" s="624">
        <f t="shared" si="0"/>
        <v>3566814</v>
      </c>
      <c r="F12" s="252">
        <f t="shared" si="1"/>
        <v>0.81619226570266912</v>
      </c>
      <c r="G12" s="287" t="s">
        <v>11</v>
      </c>
      <c r="J12" s="124"/>
      <c r="M12" s="124"/>
    </row>
    <row r="13" spans="1:15" ht="24.95" customHeight="1">
      <c r="A13" s="287" t="s">
        <v>111</v>
      </c>
      <c r="B13" s="625">
        <v>1993962</v>
      </c>
      <c r="C13" s="625" t="s">
        <v>120</v>
      </c>
      <c r="D13" s="625">
        <v>319098</v>
      </c>
      <c r="E13" s="624">
        <f t="shared" si="0"/>
        <v>2313060</v>
      </c>
      <c r="F13" s="626">
        <f t="shared" si="1"/>
        <v>0.8620450831366242</v>
      </c>
      <c r="G13" s="287" t="s">
        <v>13</v>
      </c>
      <c r="J13" s="124"/>
      <c r="M13" s="124"/>
    </row>
    <row r="14" spans="1:15" ht="24.95" customHeight="1">
      <c r="A14" s="287" t="s">
        <v>124</v>
      </c>
      <c r="B14" s="251">
        <v>1094616</v>
      </c>
      <c r="C14" s="251" t="s">
        <v>120</v>
      </c>
      <c r="D14" s="251">
        <v>115941</v>
      </c>
      <c r="E14" s="624">
        <f t="shared" si="0"/>
        <v>1210557</v>
      </c>
      <c r="F14" s="252">
        <f t="shared" si="1"/>
        <v>0.90422507985993228</v>
      </c>
      <c r="G14" s="287" t="s">
        <v>15</v>
      </c>
      <c r="J14" s="124"/>
      <c r="M14" s="124"/>
    </row>
    <row r="15" spans="1:15" ht="24.95" customHeight="1">
      <c r="A15" s="287" t="s">
        <v>112</v>
      </c>
      <c r="B15" s="625">
        <v>2584408</v>
      </c>
      <c r="C15" s="625" t="s">
        <v>120</v>
      </c>
      <c r="D15" s="625">
        <v>440517</v>
      </c>
      <c r="E15" s="624">
        <f t="shared" si="0"/>
        <v>3024925</v>
      </c>
      <c r="F15" s="626">
        <f t="shared" si="1"/>
        <v>0.85437093481656567</v>
      </c>
      <c r="G15" s="287" t="s">
        <v>17</v>
      </c>
      <c r="J15" s="124"/>
      <c r="M15" s="124"/>
    </row>
    <row r="16" spans="1:15" ht="24.95" customHeight="1">
      <c r="A16" s="287" t="s">
        <v>40</v>
      </c>
      <c r="B16" s="251">
        <v>1062399</v>
      </c>
      <c r="C16" s="251" t="s">
        <v>120</v>
      </c>
      <c r="D16" s="251">
        <v>107236</v>
      </c>
      <c r="E16" s="624">
        <f t="shared" si="0"/>
        <v>1169635</v>
      </c>
      <c r="F16" s="252">
        <f t="shared" si="1"/>
        <v>0.90831669708926288</v>
      </c>
      <c r="G16" s="287" t="s">
        <v>18</v>
      </c>
      <c r="J16" s="124"/>
      <c r="M16" s="124"/>
    </row>
    <row r="17" spans="1:14" ht="24.95" customHeight="1">
      <c r="A17" s="287" t="s">
        <v>113</v>
      </c>
      <c r="B17" s="625">
        <v>1209050</v>
      </c>
      <c r="C17" s="625" t="s">
        <v>120</v>
      </c>
      <c r="D17" s="625">
        <v>227795</v>
      </c>
      <c r="E17" s="624">
        <f t="shared" si="0"/>
        <v>1436845</v>
      </c>
      <c r="F17" s="626">
        <f t="shared" si="1"/>
        <v>0.84146167471091171</v>
      </c>
      <c r="G17" s="287" t="s">
        <v>20</v>
      </c>
      <c r="J17" s="124"/>
      <c r="M17" s="124"/>
    </row>
    <row r="18" spans="1:14" ht="24.95" customHeight="1">
      <c r="A18" s="287" t="s">
        <v>21</v>
      </c>
      <c r="B18" s="251">
        <v>1291419</v>
      </c>
      <c r="C18" s="251" t="s">
        <v>120</v>
      </c>
      <c r="D18" s="251">
        <v>205674</v>
      </c>
      <c r="E18" s="624">
        <f t="shared" si="0"/>
        <v>1497093</v>
      </c>
      <c r="F18" s="252">
        <f t="shared" si="1"/>
        <v>0.86261775320571266</v>
      </c>
      <c r="G18" s="287" t="s">
        <v>22</v>
      </c>
      <c r="J18" s="124"/>
      <c r="M18" s="124"/>
    </row>
    <row r="19" spans="1:14" ht="24.95" customHeight="1">
      <c r="A19" s="287" t="s">
        <v>115</v>
      </c>
      <c r="B19" s="625">
        <v>1143237</v>
      </c>
      <c r="C19" s="625" t="s">
        <v>120</v>
      </c>
      <c r="D19" s="625">
        <v>152650</v>
      </c>
      <c r="E19" s="624">
        <f t="shared" si="0"/>
        <v>1295887</v>
      </c>
      <c r="F19" s="626">
        <f t="shared" si="1"/>
        <v>0.88220423540015447</v>
      </c>
      <c r="G19" s="287" t="s">
        <v>23</v>
      </c>
      <c r="J19" s="124"/>
      <c r="M19" s="124"/>
    </row>
    <row r="20" spans="1:14" ht="24.95" customHeight="1">
      <c r="A20" s="287" t="s">
        <v>24</v>
      </c>
      <c r="B20" s="251">
        <v>3510921</v>
      </c>
      <c r="C20" s="251" t="s">
        <v>120</v>
      </c>
      <c r="D20" s="251">
        <v>417314</v>
      </c>
      <c r="E20" s="624">
        <f t="shared" si="0"/>
        <v>3928235</v>
      </c>
      <c r="F20" s="252">
        <f t="shared" si="1"/>
        <v>0.89376552064731363</v>
      </c>
      <c r="G20" s="287" t="s">
        <v>25</v>
      </c>
      <c r="J20" s="124"/>
      <c r="M20" s="124"/>
    </row>
    <row r="21" spans="1:14" ht="24.95" customHeight="1">
      <c r="A21" s="287" t="s">
        <v>116</v>
      </c>
      <c r="B21" s="625">
        <v>1359009</v>
      </c>
      <c r="C21" s="625" t="s">
        <v>120</v>
      </c>
      <c r="D21" s="625">
        <v>285895</v>
      </c>
      <c r="E21" s="624">
        <f t="shared" si="0"/>
        <v>1644904</v>
      </c>
      <c r="F21" s="626">
        <f t="shared" si="1"/>
        <v>0.82619350430177085</v>
      </c>
      <c r="G21" s="287" t="s">
        <v>117</v>
      </c>
      <c r="J21" s="124"/>
      <c r="M21" s="124"/>
      <c r="N21" s="124"/>
    </row>
    <row r="22" spans="1:14" ht="24.95" customHeight="1">
      <c r="A22" s="287" t="s">
        <v>118</v>
      </c>
      <c r="B22" s="251">
        <v>1133503</v>
      </c>
      <c r="C22" s="251" t="s">
        <v>120</v>
      </c>
      <c r="D22" s="251">
        <v>126761</v>
      </c>
      <c r="E22" s="624">
        <f t="shared" si="0"/>
        <v>1260264</v>
      </c>
      <c r="F22" s="252">
        <f>B22/E22</f>
        <v>0.8994171062571017</v>
      </c>
      <c r="G22" s="287" t="s">
        <v>152</v>
      </c>
      <c r="J22" s="124"/>
      <c r="M22" s="124"/>
    </row>
    <row r="23" spans="1:14" ht="24.95" customHeight="1">
      <c r="A23" s="287" t="s">
        <v>126</v>
      </c>
      <c r="B23" s="625">
        <v>783935</v>
      </c>
      <c r="C23" s="625" t="s">
        <v>120</v>
      </c>
      <c r="D23" s="625">
        <v>127798</v>
      </c>
      <c r="E23" s="624">
        <f t="shared" si="0"/>
        <v>911733</v>
      </c>
      <c r="F23" s="626">
        <f t="shared" si="1"/>
        <v>0.8598295772994945</v>
      </c>
      <c r="G23" s="287" t="s">
        <v>30</v>
      </c>
      <c r="J23" s="124"/>
      <c r="M23" s="124"/>
    </row>
    <row r="24" spans="1:14" ht="24.95" customHeight="1">
      <c r="A24" s="287" t="s">
        <v>119</v>
      </c>
      <c r="B24" s="251">
        <v>581923</v>
      </c>
      <c r="C24" s="251" t="s">
        <v>120</v>
      </c>
      <c r="D24" s="251">
        <v>102685</v>
      </c>
      <c r="E24" s="624">
        <f t="shared" si="0"/>
        <v>684608</v>
      </c>
      <c r="F24" s="252">
        <f t="shared" si="1"/>
        <v>0.85000905627746093</v>
      </c>
      <c r="G24" s="287" t="s">
        <v>32</v>
      </c>
      <c r="J24" s="124"/>
      <c r="M24" s="124"/>
    </row>
    <row r="25" spans="1:14" ht="24.95" customHeight="1">
      <c r="A25" s="287" t="s">
        <v>33</v>
      </c>
      <c r="B25" s="625">
        <v>430536</v>
      </c>
      <c r="C25" s="625" t="s">
        <v>120</v>
      </c>
      <c r="D25" s="625">
        <v>41833</v>
      </c>
      <c r="E25" s="624">
        <f t="shared" si="0"/>
        <v>472369</v>
      </c>
      <c r="F25" s="626">
        <f t="shared" si="1"/>
        <v>0.91143999712089485</v>
      </c>
      <c r="G25" s="287" t="s">
        <v>34</v>
      </c>
      <c r="J25" s="124"/>
      <c r="M25" s="124"/>
    </row>
    <row r="26" spans="1:14" ht="24.95" customHeight="1">
      <c r="A26" s="295" t="s">
        <v>58</v>
      </c>
      <c r="B26" s="634">
        <f>SUM(B6:B25)</f>
        <v>36179419</v>
      </c>
      <c r="C26" s="634">
        <v>7319755</v>
      </c>
      <c r="D26" s="634">
        <f>SUM(D6:D25)</f>
        <v>7787978</v>
      </c>
      <c r="E26" s="634">
        <f>SUM(B26:D26)</f>
        <v>51287152</v>
      </c>
      <c r="F26" s="297">
        <f>(B26+C26)/E26</f>
        <v>0.84814953265488402</v>
      </c>
      <c r="G26" s="295" t="s">
        <v>36</v>
      </c>
      <c r="J26" s="124"/>
      <c r="M26" s="124"/>
    </row>
    <row r="27" spans="1:14" ht="15">
      <c r="A27" s="711"/>
      <c r="B27" s="711"/>
      <c r="C27" s="711"/>
      <c r="D27" s="711"/>
      <c r="E27" s="122"/>
      <c r="F27" s="122"/>
      <c r="G27" s="122"/>
    </row>
  </sheetData>
  <mergeCells count="9">
    <mergeCell ref="E4:F4"/>
    <mergeCell ref="A27:D27"/>
    <mergeCell ref="A4:A5"/>
    <mergeCell ref="G4:G5"/>
    <mergeCell ref="A1:G1"/>
    <mergeCell ref="A2:G2"/>
    <mergeCell ref="A3:D3"/>
    <mergeCell ref="E3:G3"/>
    <mergeCell ref="B4:D4"/>
  </mergeCells>
  <printOptions horizontalCentered="1" verticalCentered="1"/>
  <pageMargins left="0.31496062992125984" right="0.31496062992125984" top="0.35433070866141736" bottom="0.31496062992125984" header="0.51181102362204722" footer="0.51181102362204722"/>
  <pageSetup paperSize="9" scale="78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U48"/>
  <sheetViews>
    <sheetView showGridLines="0" rightToLeft="1" zoomScale="110" zoomScaleNormal="110" zoomScaleSheetLayoutView="75" workbookViewId="0">
      <selection sqref="A1:L2"/>
    </sheetView>
  </sheetViews>
  <sheetFormatPr defaultColWidth="7.7109375" defaultRowHeight="15"/>
  <cols>
    <col min="1" max="1" width="23.7109375" style="126" customWidth="1"/>
    <col min="2" max="3" width="10.7109375" style="126" customWidth="1"/>
    <col min="4" max="4" width="11.7109375" style="126" customWidth="1"/>
    <col min="5" max="5" width="10.7109375" style="126" customWidth="1"/>
    <col min="6" max="6" width="9.85546875" style="126" bestFit="1" customWidth="1"/>
    <col min="7" max="7" width="10.7109375" style="126" customWidth="1"/>
    <col min="8" max="8" width="11.28515625" style="126" customWidth="1"/>
    <col min="9" max="11" width="10.7109375" style="126" customWidth="1"/>
    <col min="12" max="12" width="23.7109375" style="126" customWidth="1"/>
    <col min="13" max="13" width="7.7109375" style="1"/>
    <col min="14" max="14" width="17.85546875" style="126" customWidth="1"/>
    <col min="15" max="15" width="19.7109375" style="126" customWidth="1"/>
    <col min="16" max="17" width="17.28515625" style="126" customWidth="1"/>
    <col min="18" max="18" width="15.7109375" style="126" customWidth="1"/>
    <col min="19" max="19" width="14.85546875" style="126" customWidth="1"/>
    <col min="20" max="255" width="7.7109375" style="126"/>
    <col min="256" max="256" width="14.85546875" style="126" customWidth="1"/>
    <col min="257" max="257" width="18.42578125" style="126" customWidth="1"/>
    <col min="258" max="259" width="10.7109375" style="126" customWidth="1"/>
    <col min="260" max="260" width="11.7109375" style="126" customWidth="1"/>
    <col min="261" max="263" width="10.7109375" style="126" customWidth="1"/>
    <col min="264" max="264" width="11.28515625" style="126" customWidth="1"/>
    <col min="265" max="267" width="10.7109375" style="126" customWidth="1"/>
    <col min="268" max="268" width="7.7109375" style="126" customWidth="1"/>
    <col min="269" max="269" width="17.85546875" style="126" customWidth="1"/>
    <col min="270" max="270" width="16.85546875" style="126" customWidth="1"/>
    <col min="271" max="271" width="19.7109375" style="126" customWidth="1"/>
    <col min="272" max="273" width="17.28515625" style="126" customWidth="1"/>
    <col min="274" max="274" width="15.7109375" style="126" customWidth="1"/>
    <col min="275" max="275" width="14.85546875" style="126" customWidth="1"/>
    <col min="276" max="511" width="7.7109375" style="126"/>
    <col min="512" max="512" width="14.85546875" style="126" customWidth="1"/>
    <col min="513" max="513" width="18.42578125" style="126" customWidth="1"/>
    <col min="514" max="515" width="10.7109375" style="126" customWidth="1"/>
    <col min="516" max="516" width="11.7109375" style="126" customWidth="1"/>
    <col min="517" max="519" width="10.7109375" style="126" customWidth="1"/>
    <col min="520" max="520" width="11.28515625" style="126" customWidth="1"/>
    <col min="521" max="523" width="10.7109375" style="126" customWidth="1"/>
    <col min="524" max="524" width="7.7109375" style="126" customWidth="1"/>
    <col min="525" max="525" width="17.85546875" style="126" customWidth="1"/>
    <col min="526" max="526" width="16.85546875" style="126" customWidth="1"/>
    <col min="527" max="527" width="19.7109375" style="126" customWidth="1"/>
    <col min="528" max="529" width="17.28515625" style="126" customWidth="1"/>
    <col min="530" max="530" width="15.7109375" style="126" customWidth="1"/>
    <col min="531" max="531" width="14.85546875" style="126" customWidth="1"/>
    <col min="532" max="767" width="7.7109375" style="126"/>
    <col min="768" max="768" width="14.85546875" style="126" customWidth="1"/>
    <col min="769" max="769" width="18.42578125" style="126" customWidth="1"/>
    <col min="770" max="771" width="10.7109375" style="126" customWidth="1"/>
    <col min="772" max="772" width="11.7109375" style="126" customWidth="1"/>
    <col min="773" max="775" width="10.7109375" style="126" customWidth="1"/>
    <col min="776" max="776" width="11.28515625" style="126" customWidth="1"/>
    <col min="777" max="779" width="10.7109375" style="126" customWidth="1"/>
    <col min="780" max="780" width="7.7109375" style="126" customWidth="1"/>
    <col min="781" max="781" width="17.85546875" style="126" customWidth="1"/>
    <col min="782" max="782" width="16.85546875" style="126" customWidth="1"/>
    <col min="783" max="783" width="19.7109375" style="126" customWidth="1"/>
    <col min="784" max="785" width="17.28515625" style="126" customWidth="1"/>
    <col min="786" max="786" width="15.7109375" style="126" customWidth="1"/>
    <col min="787" max="787" width="14.85546875" style="126" customWidth="1"/>
    <col min="788" max="1023" width="7.7109375" style="126"/>
    <col min="1024" max="1024" width="14.85546875" style="126" customWidth="1"/>
    <col min="1025" max="1025" width="18.42578125" style="126" customWidth="1"/>
    <col min="1026" max="1027" width="10.7109375" style="126" customWidth="1"/>
    <col min="1028" max="1028" width="11.7109375" style="126" customWidth="1"/>
    <col min="1029" max="1031" width="10.7109375" style="126" customWidth="1"/>
    <col min="1032" max="1032" width="11.28515625" style="126" customWidth="1"/>
    <col min="1033" max="1035" width="10.7109375" style="126" customWidth="1"/>
    <col min="1036" max="1036" width="7.7109375" style="126" customWidth="1"/>
    <col min="1037" max="1037" width="17.85546875" style="126" customWidth="1"/>
    <col min="1038" max="1038" width="16.85546875" style="126" customWidth="1"/>
    <col min="1039" max="1039" width="19.7109375" style="126" customWidth="1"/>
    <col min="1040" max="1041" width="17.28515625" style="126" customWidth="1"/>
    <col min="1042" max="1042" width="15.7109375" style="126" customWidth="1"/>
    <col min="1043" max="1043" width="14.85546875" style="126" customWidth="1"/>
    <col min="1044" max="1279" width="7.7109375" style="126"/>
    <col min="1280" max="1280" width="14.85546875" style="126" customWidth="1"/>
    <col min="1281" max="1281" width="18.42578125" style="126" customWidth="1"/>
    <col min="1282" max="1283" width="10.7109375" style="126" customWidth="1"/>
    <col min="1284" max="1284" width="11.7109375" style="126" customWidth="1"/>
    <col min="1285" max="1287" width="10.7109375" style="126" customWidth="1"/>
    <col min="1288" max="1288" width="11.28515625" style="126" customWidth="1"/>
    <col min="1289" max="1291" width="10.7109375" style="126" customWidth="1"/>
    <col min="1292" max="1292" width="7.7109375" style="126" customWidth="1"/>
    <col min="1293" max="1293" width="17.85546875" style="126" customWidth="1"/>
    <col min="1294" max="1294" width="16.85546875" style="126" customWidth="1"/>
    <col min="1295" max="1295" width="19.7109375" style="126" customWidth="1"/>
    <col min="1296" max="1297" width="17.28515625" style="126" customWidth="1"/>
    <col min="1298" max="1298" width="15.7109375" style="126" customWidth="1"/>
    <col min="1299" max="1299" width="14.85546875" style="126" customWidth="1"/>
    <col min="1300" max="1535" width="7.7109375" style="126"/>
    <col min="1536" max="1536" width="14.85546875" style="126" customWidth="1"/>
    <col min="1537" max="1537" width="18.42578125" style="126" customWidth="1"/>
    <col min="1538" max="1539" width="10.7109375" style="126" customWidth="1"/>
    <col min="1540" max="1540" width="11.7109375" style="126" customWidth="1"/>
    <col min="1541" max="1543" width="10.7109375" style="126" customWidth="1"/>
    <col min="1544" max="1544" width="11.28515625" style="126" customWidth="1"/>
    <col min="1545" max="1547" width="10.7109375" style="126" customWidth="1"/>
    <col min="1548" max="1548" width="7.7109375" style="126" customWidth="1"/>
    <col min="1549" max="1549" width="17.85546875" style="126" customWidth="1"/>
    <col min="1550" max="1550" width="16.85546875" style="126" customWidth="1"/>
    <col min="1551" max="1551" width="19.7109375" style="126" customWidth="1"/>
    <col min="1552" max="1553" width="17.28515625" style="126" customWidth="1"/>
    <col min="1554" max="1554" width="15.7109375" style="126" customWidth="1"/>
    <col min="1555" max="1555" width="14.85546875" style="126" customWidth="1"/>
    <col min="1556" max="1791" width="7.7109375" style="126"/>
    <col min="1792" max="1792" width="14.85546875" style="126" customWidth="1"/>
    <col min="1793" max="1793" width="18.42578125" style="126" customWidth="1"/>
    <col min="1794" max="1795" width="10.7109375" style="126" customWidth="1"/>
    <col min="1796" max="1796" width="11.7109375" style="126" customWidth="1"/>
    <col min="1797" max="1799" width="10.7109375" style="126" customWidth="1"/>
    <col min="1800" max="1800" width="11.28515625" style="126" customWidth="1"/>
    <col min="1801" max="1803" width="10.7109375" style="126" customWidth="1"/>
    <col min="1804" max="1804" width="7.7109375" style="126" customWidth="1"/>
    <col min="1805" max="1805" width="17.85546875" style="126" customWidth="1"/>
    <col min="1806" max="1806" width="16.85546875" style="126" customWidth="1"/>
    <col min="1807" max="1807" width="19.7109375" style="126" customWidth="1"/>
    <col min="1808" max="1809" width="17.28515625" style="126" customWidth="1"/>
    <col min="1810" max="1810" width="15.7109375" style="126" customWidth="1"/>
    <col min="1811" max="1811" width="14.85546875" style="126" customWidth="1"/>
    <col min="1812" max="2047" width="7.7109375" style="126"/>
    <col min="2048" max="2048" width="14.85546875" style="126" customWidth="1"/>
    <col min="2049" max="2049" width="18.42578125" style="126" customWidth="1"/>
    <col min="2050" max="2051" width="10.7109375" style="126" customWidth="1"/>
    <col min="2052" max="2052" width="11.7109375" style="126" customWidth="1"/>
    <col min="2053" max="2055" width="10.7109375" style="126" customWidth="1"/>
    <col min="2056" max="2056" width="11.28515625" style="126" customWidth="1"/>
    <col min="2057" max="2059" width="10.7109375" style="126" customWidth="1"/>
    <col min="2060" max="2060" width="7.7109375" style="126" customWidth="1"/>
    <col min="2061" max="2061" width="17.85546875" style="126" customWidth="1"/>
    <col min="2062" max="2062" width="16.85546875" style="126" customWidth="1"/>
    <col min="2063" max="2063" width="19.7109375" style="126" customWidth="1"/>
    <col min="2064" max="2065" width="17.28515625" style="126" customWidth="1"/>
    <col min="2066" max="2066" width="15.7109375" style="126" customWidth="1"/>
    <col min="2067" max="2067" width="14.85546875" style="126" customWidth="1"/>
    <col min="2068" max="2303" width="7.7109375" style="126"/>
    <col min="2304" max="2304" width="14.85546875" style="126" customWidth="1"/>
    <col min="2305" max="2305" width="18.42578125" style="126" customWidth="1"/>
    <col min="2306" max="2307" width="10.7109375" style="126" customWidth="1"/>
    <col min="2308" max="2308" width="11.7109375" style="126" customWidth="1"/>
    <col min="2309" max="2311" width="10.7109375" style="126" customWidth="1"/>
    <col min="2312" max="2312" width="11.28515625" style="126" customWidth="1"/>
    <col min="2313" max="2315" width="10.7109375" style="126" customWidth="1"/>
    <col min="2316" max="2316" width="7.7109375" style="126" customWidth="1"/>
    <col min="2317" max="2317" width="17.85546875" style="126" customWidth="1"/>
    <col min="2318" max="2318" width="16.85546875" style="126" customWidth="1"/>
    <col min="2319" max="2319" width="19.7109375" style="126" customWidth="1"/>
    <col min="2320" max="2321" width="17.28515625" style="126" customWidth="1"/>
    <col min="2322" max="2322" width="15.7109375" style="126" customWidth="1"/>
    <col min="2323" max="2323" width="14.85546875" style="126" customWidth="1"/>
    <col min="2324" max="2559" width="7.7109375" style="126"/>
    <col min="2560" max="2560" width="14.85546875" style="126" customWidth="1"/>
    <col min="2561" max="2561" width="18.42578125" style="126" customWidth="1"/>
    <col min="2562" max="2563" width="10.7109375" style="126" customWidth="1"/>
    <col min="2564" max="2564" width="11.7109375" style="126" customWidth="1"/>
    <col min="2565" max="2567" width="10.7109375" style="126" customWidth="1"/>
    <col min="2568" max="2568" width="11.28515625" style="126" customWidth="1"/>
    <col min="2569" max="2571" width="10.7109375" style="126" customWidth="1"/>
    <col min="2572" max="2572" width="7.7109375" style="126" customWidth="1"/>
    <col min="2573" max="2573" width="17.85546875" style="126" customWidth="1"/>
    <col min="2574" max="2574" width="16.85546875" style="126" customWidth="1"/>
    <col min="2575" max="2575" width="19.7109375" style="126" customWidth="1"/>
    <col min="2576" max="2577" width="17.28515625" style="126" customWidth="1"/>
    <col min="2578" max="2578" width="15.7109375" style="126" customWidth="1"/>
    <col min="2579" max="2579" width="14.85546875" style="126" customWidth="1"/>
    <col min="2580" max="2815" width="7.7109375" style="126"/>
    <col min="2816" max="2816" width="14.85546875" style="126" customWidth="1"/>
    <col min="2817" max="2817" width="18.42578125" style="126" customWidth="1"/>
    <col min="2818" max="2819" width="10.7109375" style="126" customWidth="1"/>
    <col min="2820" max="2820" width="11.7109375" style="126" customWidth="1"/>
    <col min="2821" max="2823" width="10.7109375" style="126" customWidth="1"/>
    <col min="2824" max="2824" width="11.28515625" style="126" customWidth="1"/>
    <col min="2825" max="2827" width="10.7109375" style="126" customWidth="1"/>
    <col min="2828" max="2828" width="7.7109375" style="126" customWidth="1"/>
    <col min="2829" max="2829" width="17.85546875" style="126" customWidth="1"/>
    <col min="2830" max="2830" width="16.85546875" style="126" customWidth="1"/>
    <col min="2831" max="2831" width="19.7109375" style="126" customWidth="1"/>
    <col min="2832" max="2833" width="17.28515625" style="126" customWidth="1"/>
    <col min="2834" max="2834" width="15.7109375" style="126" customWidth="1"/>
    <col min="2835" max="2835" width="14.85546875" style="126" customWidth="1"/>
    <col min="2836" max="3071" width="7.7109375" style="126"/>
    <col min="3072" max="3072" width="14.85546875" style="126" customWidth="1"/>
    <col min="3073" max="3073" width="18.42578125" style="126" customWidth="1"/>
    <col min="3074" max="3075" width="10.7109375" style="126" customWidth="1"/>
    <col min="3076" max="3076" width="11.7109375" style="126" customWidth="1"/>
    <col min="3077" max="3079" width="10.7109375" style="126" customWidth="1"/>
    <col min="3080" max="3080" width="11.28515625" style="126" customWidth="1"/>
    <col min="3081" max="3083" width="10.7109375" style="126" customWidth="1"/>
    <col min="3084" max="3084" width="7.7109375" style="126" customWidth="1"/>
    <col min="3085" max="3085" width="17.85546875" style="126" customWidth="1"/>
    <col min="3086" max="3086" width="16.85546875" style="126" customWidth="1"/>
    <col min="3087" max="3087" width="19.7109375" style="126" customWidth="1"/>
    <col min="3088" max="3089" width="17.28515625" style="126" customWidth="1"/>
    <col min="3090" max="3090" width="15.7109375" style="126" customWidth="1"/>
    <col min="3091" max="3091" width="14.85546875" style="126" customWidth="1"/>
    <col min="3092" max="3327" width="7.7109375" style="126"/>
    <col min="3328" max="3328" width="14.85546875" style="126" customWidth="1"/>
    <col min="3329" max="3329" width="18.42578125" style="126" customWidth="1"/>
    <col min="3330" max="3331" width="10.7109375" style="126" customWidth="1"/>
    <col min="3332" max="3332" width="11.7109375" style="126" customWidth="1"/>
    <col min="3333" max="3335" width="10.7109375" style="126" customWidth="1"/>
    <col min="3336" max="3336" width="11.28515625" style="126" customWidth="1"/>
    <col min="3337" max="3339" width="10.7109375" style="126" customWidth="1"/>
    <col min="3340" max="3340" width="7.7109375" style="126" customWidth="1"/>
    <col min="3341" max="3341" width="17.85546875" style="126" customWidth="1"/>
    <col min="3342" max="3342" width="16.85546875" style="126" customWidth="1"/>
    <col min="3343" max="3343" width="19.7109375" style="126" customWidth="1"/>
    <col min="3344" max="3345" width="17.28515625" style="126" customWidth="1"/>
    <col min="3346" max="3346" width="15.7109375" style="126" customWidth="1"/>
    <col min="3347" max="3347" width="14.85546875" style="126" customWidth="1"/>
    <col min="3348" max="3583" width="7.7109375" style="126"/>
    <col min="3584" max="3584" width="14.85546875" style="126" customWidth="1"/>
    <col min="3585" max="3585" width="18.42578125" style="126" customWidth="1"/>
    <col min="3586" max="3587" width="10.7109375" style="126" customWidth="1"/>
    <col min="3588" max="3588" width="11.7109375" style="126" customWidth="1"/>
    <col min="3589" max="3591" width="10.7109375" style="126" customWidth="1"/>
    <col min="3592" max="3592" width="11.28515625" style="126" customWidth="1"/>
    <col min="3593" max="3595" width="10.7109375" style="126" customWidth="1"/>
    <col min="3596" max="3596" width="7.7109375" style="126" customWidth="1"/>
    <col min="3597" max="3597" width="17.85546875" style="126" customWidth="1"/>
    <col min="3598" max="3598" width="16.85546875" style="126" customWidth="1"/>
    <col min="3599" max="3599" width="19.7109375" style="126" customWidth="1"/>
    <col min="3600" max="3601" width="17.28515625" style="126" customWidth="1"/>
    <col min="3602" max="3602" width="15.7109375" style="126" customWidth="1"/>
    <col min="3603" max="3603" width="14.85546875" style="126" customWidth="1"/>
    <col min="3604" max="3839" width="7.7109375" style="126"/>
    <col min="3840" max="3840" width="14.85546875" style="126" customWidth="1"/>
    <col min="3841" max="3841" width="18.42578125" style="126" customWidth="1"/>
    <col min="3842" max="3843" width="10.7109375" style="126" customWidth="1"/>
    <col min="3844" max="3844" width="11.7109375" style="126" customWidth="1"/>
    <col min="3845" max="3847" width="10.7109375" style="126" customWidth="1"/>
    <col min="3848" max="3848" width="11.28515625" style="126" customWidth="1"/>
    <col min="3849" max="3851" width="10.7109375" style="126" customWidth="1"/>
    <col min="3852" max="3852" width="7.7109375" style="126" customWidth="1"/>
    <col min="3853" max="3853" width="17.85546875" style="126" customWidth="1"/>
    <col min="3854" max="3854" width="16.85546875" style="126" customWidth="1"/>
    <col min="3855" max="3855" width="19.7109375" style="126" customWidth="1"/>
    <col min="3856" max="3857" width="17.28515625" style="126" customWidth="1"/>
    <col min="3858" max="3858" width="15.7109375" style="126" customWidth="1"/>
    <col min="3859" max="3859" width="14.85546875" style="126" customWidth="1"/>
    <col min="3860" max="4095" width="7.7109375" style="126"/>
    <col min="4096" max="4096" width="14.85546875" style="126" customWidth="1"/>
    <col min="4097" max="4097" width="18.42578125" style="126" customWidth="1"/>
    <col min="4098" max="4099" width="10.7109375" style="126" customWidth="1"/>
    <col min="4100" max="4100" width="11.7109375" style="126" customWidth="1"/>
    <col min="4101" max="4103" width="10.7109375" style="126" customWidth="1"/>
    <col min="4104" max="4104" width="11.28515625" style="126" customWidth="1"/>
    <col min="4105" max="4107" width="10.7109375" style="126" customWidth="1"/>
    <col min="4108" max="4108" width="7.7109375" style="126" customWidth="1"/>
    <col min="4109" max="4109" width="17.85546875" style="126" customWidth="1"/>
    <col min="4110" max="4110" width="16.85546875" style="126" customWidth="1"/>
    <col min="4111" max="4111" width="19.7109375" style="126" customWidth="1"/>
    <col min="4112" max="4113" width="17.28515625" style="126" customWidth="1"/>
    <col min="4114" max="4114" width="15.7109375" style="126" customWidth="1"/>
    <col min="4115" max="4115" width="14.85546875" style="126" customWidth="1"/>
    <col min="4116" max="4351" width="7.7109375" style="126"/>
    <col min="4352" max="4352" width="14.85546875" style="126" customWidth="1"/>
    <col min="4353" max="4353" width="18.42578125" style="126" customWidth="1"/>
    <col min="4354" max="4355" width="10.7109375" style="126" customWidth="1"/>
    <col min="4356" max="4356" width="11.7109375" style="126" customWidth="1"/>
    <col min="4357" max="4359" width="10.7109375" style="126" customWidth="1"/>
    <col min="4360" max="4360" width="11.28515625" style="126" customWidth="1"/>
    <col min="4361" max="4363" width="10.7109375" style="126" customWidth="1"/>
    <col min="4364" max="4364" width="7.7109375" style="126" customWidth="1"/>
    <col min="4365" max="4365" width="17.85546875" style="126" customWidth="1"/>
    <col min="4366" max="4366" width="16.85546875" style="126" customWidth="1"/>
    <col min="4367" max="4367" width="19.7109375" style="126" customWidth="1"/>
    <col min="4368" max="4369" width="17.28515625" style="126" customWidth="1"/>
    <col min="4370" max="4370" width="15.7109375" style="126" customWidth="1"/>
    <col min="4371" max="4371" width="14.85546875" style="126" customWidth="1"/>
    <col min="4372" max="4607" width="7.7109375" style="126"/>
    <col min="4608" max="4608" width="14.85546875" style="126" customWidth="1"/>
    <col min="4609" max="4609" width="18.42578125" style="126" customWidth="1"/>
    <col min="4610" max="4611" width="10.7109375" style="126" customWidth="1"/>
    <col min="4612" max="4612" width="11.7109375" style="126" customWidth="1"/>
    <col min="4613" max="4615" width="10.7109375" style="126" customWidth="1"/>
    <col min="4616" max="4616" width="11.28515625" style="126" customWidth="1"/>
    <col min="4617" max="4619" width="10.7109375" style="126" customWidth="1"/>
    <col min="4620" max="4620" width="7.7109375" style="126" customWidth="1"/>
    <col min="4621" max="4621" width="17.85546875" style="126" customWidth="1"/>
    <col min="4622" max="4622" width="16.85546875" style="126" customWidth="1"/>
    <col min="4623" max="4623" width="19.7109375" style="126" customWidth="1"/>
    <col min="4624" max="4625" width="17.28515625" style="126" customWidth="1"/>
    <col min="4626" max="4626" width="15.7109375" style="126" customWidth="1"/>
    <col min="4627" max="4627" width="14.85546875" style="126" customWidth="1"/>
    <col min="4628" max="4863" width="7.7109375" style="126"/>
    <col min="4864" max="4864" width="14.85546875" style="126" customWidth="1"/>
    <col min="4865" max="4865" width="18.42578125" style="126" customWidth="1"/>
    <col min="4866" max="4867" width="10.7109375" style="126" customWidth="1"/>
    <col min="4868" max="4868" width="11.7109375" style="126" customWidth="1"/>
    <col min="4869" max="4871" width="10.7109375" style="126" customWidth="1"/>
    <col min="4872" max="4872" width="11.28515625" style="126" customWidth="1"/>
    <col min="4873" max="4875" width="10.7109375" style="126" customWidth="1"/>
    <col min="4876" max="4876" width="7.7109375" style="126" customWidth="1"/>
    <col min="4877" max="4877" width="17.85546875" style="126" customWidth="1"/>
    <col min="4878" max="4878" width="16.85546875" style="126" customWidth="1"/>
    <col min="4879" max="4879" width="19.7109375" style="126" customWidth="1"/>
    <col min="4880" max="4881" width="17.28515625" style="126" customWidth="1"/>
    <col min="4882" max="4882" width="15.7109375" style="126" customWidth="1"/>
    <col min="4883" max="4883" width="14.85546875" style="126" customWidth="1"/>
    <col min="4884" max="5119" width="7.7109375" style="126"/>
    <col min="5120" max="5120" width="14.85546875" style="126" customWidth="1"/>
    <col min="5121" max="5121" width="18.42578125" style="126" customWidth="1"/>
    <col min="5122" max="5123" width="10.7109375" style="126" customWidth="1"/>
    <col min="5124" max="5124" width="11.7109375" style="126" customWidth="1"/>
    <col min="5125" max="5127" width="10.7109375" style="126" customWidth="1"/>
    <col min="5128" max="5128" width="11.28515625" style="126" customWidth="1"/>
    <col min="5129" max="5131" width="10.7109375" style="126" customWidth="1"/>
    <col min="5132" max="5132" width="7.7109375" style="126" customWidth="1"/>
    <col min="5133" max="5133" width="17.85546875" style="126" customWidth="1"/>
    <col min="5134" max="5134" width="16.85546875" style="126" customWidth="1"/>
    <col min="5135" max="5135" width="19.7109375" style="126" customWidth="1"/>
    <col min="5136" max="5137" width="17.28515625" style="126" customWidth="1"/>
    <col min="5138" max="5138" width="15.7109375" style="126" customWidth="1"/>
    <col min="5139" max="5139" width="14.85546875" style="126" customWidth="1"/>
    <col min="5140" max="5375" width="7.7109375" style="126"/>
    <col min="5376" max="5376" width="14.85546875" style="126" customWidth="1"/>
    <col min="5377" max="5377" width="18.42578125" style="126" customWidth="1"/>
    <col min="5378" max="5379" width="10.7109375" style="126" customWidth="1"/>
    <col min="5380" max="5380" width="11.7109375" style="126" customWidth="1"/>
    <col min="5381" max="5383" width="10.7109375" style="126" customWidth="1"/>
    <col min="5384" max="5384" width="11.28515625" style="126" customWidth="1"/>
    <col min="5385" max="5387" width="10.7109375" style="126" customWidth="1"/>
    <col min="5388" max="5388" width="7.7109375" style="126" customWidth="1"/>
    <col min="5389" max="5389" width="17.85546875" style="126" customWidth="1"/>
    <col min="5390" max="5390" width="16.85546875" style="126" customWidth="1"/>
    <col min="5391" max="5391" width="19.7109375" style="126" customWidth="1"/>
    <col min="5392" max="5393" width="17.28515625" style="126" customWidth="1"/>
    <col min="5394" max="5394" width="15.7109375" style="126" customWidth="1"/>
    <col min="5395" max="5395" width="14.85546875" style="126" customWidth="1"/>
    <col min="5396" max="5631" width="7.7109375" style="126"/>
    <col min="5632" max="5632" width="14.85546875" style="126" customWidth="1"/>
    <col min="5633" max="5633" width="18.42578125" style="126" customWidth="1"/>
    <col min="5634" max="5635" width="10.7109375" style="126" customWidth="1"/>
    <col min="5636" max="5636" width="11.7109375" style="126" customWidth="1"/>
    <col min="5637" max="5639" width="10.7109375" style="126" customWidth="1"/>
    <col min="5640" max="5640" width="11.28515625" style="126" customWidth="1"/>
    <col min="5641" max="5643" width="10.7109375" style="126" customWidth="1"/>
    <col min="5644" max="5644" width="7.7109375" style="126" customWidth="1"/>
    <col min="5645" max="5645" width="17.85546875" style="126" customWidth="1"/>
    <col min="5646" max="5646" width="16.85546875" style="126" customWidth="1"/>
    <col min="5647" max="5647" width="19.7109375" style="126" customWidth="1"/>
    <col min="5648" max="5649" width="17.28515625" style="126" customWidth="1"/>
    <col min="5650" max="5650" width="15.7109375" style="126" customWidth="1"/>
    <col min="5651" max="5651" width="14.85546875" style="126" customWidth="1"/>
    <col min="5652" max="5887" width="7.7109375" style="126"/>
    <col min="5888" max="5888" width="14.85546875" style="126" customWidth="1"/>
    <col min="5889" max="5889" width="18.42578125" style="126" customWidth="1"/>
    <col min="5890" max="5891" width="10.7109375" style="126" customWidth="1"/>
    <col min="5892" max="5892" width="11.7109375" style="126" customWidth="1"/>
    <col min="5893" max="5895" width="10.7109375" style="126" customWidth="1"/>
    <col min="5896" max="5896" width="11.28515625" style="126" customWidth="1"/>
    <col min="5897" max="5899" width="10.7109375" style="126" customWidth="1"/>
    <col min="5900" max="5900" width="7.7109375" style="126" customWidth="1"/>
    <col min="5901" max="5901" width="17.85546875" style="126" customWidth="1"/>
    <col min="5902" max="5902" width="16.85546875" style="126" customWidth="1"/>
    <col min="5903" max="5903" width="19.7109375" style="126" customWidth="1"/>
    <col min="5904" max="5905" width="17.28515625" style="126" customWidth="1"/>
    <col min="5906" max="5906" width="15.7109375" style="126" customWidth="1"/>
    <col min="5907" max="5907" width="14.85546875" style="126" customWidth="1"/>
    <col min="5908" max="6143" width="7.7109375" style="126"/>
    <col min="6144" max="6144" width="14.85546875" style="126" customWidth="1"/>
    <col min="6145" max="6145" width="18.42578125" style="126" customWidth="1"/>
    <col min="6146" max="6147" width="10.7109375" style="126" customWidth="1"/>
    <col min="6148" max="6148" width="11.7109375" style="126" customWidth="1"/>
    <col min="6149" max="6151" width="10.7109375" style="126" customWidth="1"/>
    <col min="6152" max="6152" width="11.28515625" style="126" customWidth="1"/>
    <col min="6153" max="6155" width="10.7109375" style="126" customWidth="1"/>
    <col min="6156" max="6156" width="7.7109375" style="126" customWidth="1"/>
    <col min="6157" max="6157" width="17.85546875" style="126" customWidth="1"/>
    <col min="6158" max="6158" width="16.85546875" style="126" customWidth="1"/>
    <col min="6159" max="6159" width="19.7109375" style="126" customWidth="1"/>
    <col min="6160" max="6161" width="17.28515625" style="126" customWidth="1"/>
    <col min="6162" max="6162" width="15.7109375" style="126" customWidth="1"/>
    <col min="6163" max="6163" width="14.85546875" style="126" customWidth="1"/>
    <col min="6164" max="6399" width="7.7109375" style="126"/>
    <col min="6400" max="6400" width="14.85546875" style="126" customWidth="1"/>
    <col min="6401" max="6401" width="18.42578125" style="126" customWidth="1"/>
    <col min="6402" max="6403" width="10.7109375" style="126" customWidth="1"/>
    <col min="6404" max="6404" width="11.7109375" style="126" customWidth="1"/>
    <col min="6405" max="6407" width="10.7109375" style="126" customWidth="1"/>
    <col min="6408" max="6408" width="11.28515625" style="126" customWidth="1"/>
    <col min="6409" max="6411" width="10.7109375" style="126" customWidth="1"/>
    <col min="6412" max="6412" width="7.7109375" style="126" customWidth="1"/>
    <col min="6413" max="6413" width="17.85546875" style="126" customWidth="1"/>
    <col min="6414" max="6414" width="16.85546875" style="126" customWidth="1"/>
    <col min="6415" max="6415" width="19.7109375" style="126" customWidth="1"/>
    <col min="6416" max="6417" width="17.28515625" style="126" customWidth="1"/>
    <col min="6418" max="6418" width="15.7109375" style="126" customWidth="1"/>
    <col min="6419" max="6419" width="14.85546875" style="126" customWidth="1"/>
    <col min="6420" max="6655" width="7.7109375" style="126"/>
    <col min="6656" max="6656" width="14.85546875" style="126" customWidth="1"/>
    <col min="6657" max="6657" width="18.42578125" style="126" customWidth="1"/>
    <col min="6658" max="6659" width="10.7109375" style="126" customWidth="1"/>
    <col min="6660" max="6660" width="11.7109375" style="126" customWidth="1"/>
    <col min="6661" max="6663" width="10.7109375" style="126" customWidth="1"/>
    <col min="6664" max="6664" width="11.28515625" style="126" customWidth="1"/>
    <col min="6665" max="6667" width="10.7109375" style="126" customWidth="1"/>
    <col min="6668" max="6668" width="7.7109375" style="126" customWidth="1"/>
    <col min="6669" max="6669" width="17.85546875" style="126" customWidth="1"/>
    <col min="6670" max="6670" width="16.85546875" style="126" customWidth="1"/>
    <col min="6671" max="6671" width="19.7109375" style="126" customWidth="1"/>
    <col min="6672" max="6673" width="17.28515625" style="126" customWidth="1"/>
    <col min="6674" max="6674" width="15.7109375" style="126" customWidth="1"/>
    <col min="6675" max="6675" width="14.85546875" style="126" customWidth="1"/>
    <col min="6676" max="6911" width="7.7109375" style="126"/>
    <col min="6912" max="6912" width="14.85546875" style="126" customWidth="1"/>
    <col min="6913" max="6913" width="18.42578125" style="126" customWidth="1"/>
    <col min="6914" max="6915" width="10.7109375" style="126" customWidth="1"/>
    <col min="6916" max="6916" width="11.7109375" style="126" customWidth="1"/>
    <col min="6917" max="6919" width="10.7109375" style="126" customWidth="1"/>
    <col min="6920" max="6920" width="11.28515625" style="126" customWidth="1"/>
    <col min="6921" max="6923" width="10.7109375" style="126" customWidth="1"/>
    <col min="6924" max="6924" width="7.7109375" style="126" customWidth="1"/>
    <col min="6925" max="6925" width="17.85546875" style="126" customWidth="1"/>
    <col min="6926" max="6926" width="16.85546875" style="126" customWidth="1"/>
    <col min="6927" max="6927" width="19.7109375" style="126" customWidth="1"/>
    <col min="6928" max="6929" width="17.28515625" style="126" customWidth="1"/>
    <col min="6930" max="6930" width="15.7109375" style="126" customWidth="1"/>
    <col min="6931" max="6931" width="14.85546875" style="126" customWidth="1"/>
    <col min="6932" max="7167" width="7.7109375" style="126"/>
    <col min="7168" max="7168" width="14.85546875" style="126" customWidth="1"/>
    <col min="7169" max="7169" width="18.42578125" style="126" customWidth="1"/>
    <col min="7170" max="7171" width="10.7109375" style="126" customWidth="1"/>
    <col min="7172" max="7172" width="11.7109375" style="126" customWidth="1"/>
    <col min="7173" max="7175" width="10.7109375" style="126" customWidth="1"/>
    <col min="7176" max="7176" width="11.28515625" style="126" customWidth="1"/>
    <col min="7177" max="7179" width="10.7109375" style="126" customWidth="1"/>
    <col min="7180" max="7180" width="7.7109375" style="126" customWidth="1"/>
    <col min="7181" max="7181" width="17.85546875" style="126" customWidth="1"/>
    <col min="7182" max="7182" width="16.85546875" style="126" customWidth="1"/>
    <col min="7183" max="7183" width="19.7109375" style="126" customWidth="1"/>
    <col min="7184" max="7185" width="17.28515625" style="126" customWidth="1"/>
    <col min="7186" max="7186" width="15.7109375" style="126" customWidth="1"/>
    <col min="7187" max="7187" width="14.85546875" style="126" customWidth="1"/>
    <col min="7188" max="7423" width="7.7109375" style="126"/>
    <col min="7424" max="7424" width="14.85546875" style="126" customWidth="1"/>
    <col min="7425" max="7425" width="18.42578125" style="126" customWidth="1"/>
    <col min="7426" max="7427" width="10.7109375" style="126" customWidth="1"/>
    <col min="7428" max="7428" width="11.7109375" style="126" customWidth="1"/>
    <col min="7429" max="7431" width="10.7109375" style="126" customWidth="1"/>
    <col min="7432" max="7432" width="11.28515625" style="126" customWidth="1"/>
    <col min="7433" max="7435" width="10.7109375" style="126" customWidth="1"/>
    <col min="7436" max="7436" width="7.7109375" style="126" customWidth="1"/>
    <col min="7437" max="7437" width="17.85546875" style="126" customWidth="1"/>
    <col min="7438" max="7438" width="16.85546875" style="126" customWidth="1"/>
    <col min="7439" max="7439" width="19.7109375" style="126" customWidth="1"/>
    <col min="7440" max="7441" width="17.28515625" style="126" customWidth="1"/>
    <col min="7442" max="7442" width="15.7109375" style="126" customWidth="1"/>
    <col min="7443" max="7443" width="14.85546875" style="126" customWidth="1"/>
    <col min="7444" max="7679" width="7.7109375" style="126"/>
    <col min="7680" max="7680" width="14.85546875" style="126" customWidth="1"/>
    <col min="7681" max="7681" width="18.42578125" style="126" customWidth="1"/>
    <col min="7682" max="7683" width="10.7109375" style="126" customWidth="1"/>
    <col min="7684" max="7684" width="11.7109375" style="126" customWidth="1"/>
    <col min="7685" max="7687" width="10.7109375" style="126" customWidth="1"/>
    <col min="7688" max="7688" width="11.28515625" style="126" customWidth="1"/>
    <col min="7689" max="7691" width="10.7109375" style="126" customWidth="1"/>
    <col min="7692" max="7692" width="7.7109375" style="126" customWidth="1"/>
    <col min="7693" max="7693" width="17.85546875" style="126" customWidth="1"/>
    <col min="7694" max="7694" width="16.85546875" style="126" customWidth="1"/>
    <col min="7695" max="7695" width="19.7109375" style="126" customWidth="1"/>
    <col min="7696" max="7697" width="17.28515625" style="126" customWidth="1"/>
    <col min="7698" max="7698" width="15.7109375" style="126" customWidth="1"/>
    <col min="7699" max="7699" width="14.85546875" style="126" customWidth="1"/>
    <col min="7700" max="7935" width="7.7109375" style="126"/>
    <col min="7936" max="7936" width="14.85546875" style="126" customWidth="1"/>
    <col min="7937" max="7937" width="18.42578125" style="126" customWidth="1"/>
    <col min="7938" max="7939" width="10.7109375" style="126" customWidth="1"/>
    <col min="7940" max="7940" width="11.7109375" style="126" customWidth="1"/>
    <col min="7941" max="7943" width="10.7109375" style="126" customWidth="1"/>
    <col min="7944" max="7944" width="11.28515625" style="126" customWidth="1"/>
    <col min="7945" max="7947" width="10.7109375" style="126" customWidth="1"/>
    <col min="7948" max="7948" width="7.7109375" style="126" customWidth="1"/>
    <col min="7949" max="7949" width="17.85546875" style="126" customWidth="1"/>
    <col min="7950" max="7950" width="16.85546875" style="126" customWidth="1"/>
    <col min="7951" max="7951" width="19.7109375" style="126" customWidth="1"/>
    <col min="7952" max="7953" width="17.28515625" style="126" customWidth="1"/>
    <col min="7954" max="7954" width="15.7109375" style="126" customWidth="1"/>
    <col min="7955" max="7955" width="14.85546875" style="126" customWidth="1"/>
    <col min="7956" max="8191" width="7.7109375" style="126"/>
    <col min="8192" max="8192" width="14.85546875" style="126" customWidth="1"/>
    <col min="8193" max="8193" width="18.42578125" style="126" customWidth="1"/>
    <col min="8194" max="8195" width="10.7109375" style="126" customWidth="1"/>
    <col min="8196" max="8196" width="11.7109375" style="126" customWidth="1"/>
    <col min="8197" max="8199" width="10.7109375" style="126" customWidth="1"/>
    <col min="8200" max="8200" width="11.28515625" style="126" customWidth="1"/>
    <col min="8201" max="8203" width="10.7109375" style="126" customWidth="1"/>
    <col min="8204" max="8204" width="7.7109375" style="126" customWidth="1"/>
    <col min="8205" max="8205" width="17.85546875" style="126" customWidth="1"/>
    <col min="8206" max="8206" width="16.85546875" style="126" customWidth="1"/>
    <col min="8207" max="8207" width="19.7109375" style="126" customWidth="1"/>
    <col min="8208" max="8209" width="17.28515625" style="126" customWidth="1"/>
    <col min="8210" max="8210" width="15.7109375" style="126" customWidth="1"/>
    <col min="8211" max="8211" width="14.85546875" style="126" customWidth="1"/>
    <col min="8212" max="8447" width="7.7109375" style="126"/>
    <col min="8448" max="8448" width="14.85546875" style="126" customWidth="1"/>
    <col min="8449" max="8449" width="18.42578125" style="126" customWidth="1"/>
    <col min="8450" max="8451" width="10.7109375" style="126" customWidth="1"/>
    <col min="8452" max="8452" width="11.7109375" style="126" customWidth="1"/>
    <col min="8453" max="8455" width="10.7109375" style="126" customWidth="1"/>
    <col min="8456" max="8456" width="11.28515625" style="126" customWidth="1"/>
    <col min="8457" max="8459" width="10.7109375" style="126" customWidth="1"/>
    <col min="8460" max="8460" width="7.7109375" style="126" customWidth="1"/>
    <col min="8461" max="8461" width="17.85546875" style="126" customWidth="1"/>
    <col min="8462" max="8462" width="16.85546875" style="126" customWidth="1"/>
    <col min="8463" max="8463" width="19.7109375" style="126" customWidth="1"/>
    <col min="8464" max="8465" width="17.28515625" style="126" customWidth="1"/>
    <col min="8466" max="8466" width="15.7109375" style="126" customWidth="1"/>
    <col min="8467" max="8467" width="14.85546875" style="126" customWidth="1"/>
    <col min="8468" max="8703" width="7.7109375" style="126"/>
    <col min="8704" max="8704" width="14.85546875" style="126" customWidth="1"/>
    <col min="8705" max="8705" width="18.42578125" style="126" customWidth="1"/>
    <col min="8706" max="8707" width="10.7109375" style="126" customWidth="1"/>
    <col min="8708" max="8708" width="11.7109375" style="126" customWidth="1"/>
    <col min="8709" max="8711" width="10.7109375" style="126" customWidth="1"/>
    <col min="8712" max="8712" width="11.28515625" style="126" customWidth="1"/>
    <col min="8713" max="8715" width="10.7109375" style="126" customWidth="1"/>
    <col min="8716" max="8716" width="7.7109375" style="126" customWidth="1"/>
    <col min="8717" max="8717" width="17.85546875" style="126" customWidth="1"/>
    <col min="8718" max="8718" width="16.85546875" style="126" customWidth="1"/>
    <col min="8719" max="8719" width="19.7109375" style="126" customWidth="1"/>
    <col min="8720" max="8721" width="17.28515625" style="126" customWidth="1"/>
    <col min="8722" max="8722" width="15.7109375" style="126" customWidth="1"/>
    <col min="8723" max="8723" width="14.85546875" style="126" customWidth="1"/>
    <col min="8724" max="8959" width="7.7109375" style="126"/>
    <col min="8960" max="8960" width="14.85546875" style="126" customWidth="1"/>
    <col min="8961" max="8961" width="18.42578125" style="126" customWidth="1"/>
    <col min="8962" max="8963" width="10.7109375" style="126" customWidth="1"/>
    <col min="8964" max="8964" width="11.7109375" style="126" customWidth="1"/>
    <col min="8965" max="8967" width="10.7109375" style="126" customWidth="1"/>
    <col min="8968" max="8968" width="11.28515625" style="126" customWidth="1"/>
    <col min="8969" max="8971" width="10.7109375" style="126" customWidth="1"/>
    <col min="8972" max="8972" width="7.7109375" style="126" customWidth="1"/>
    <col min="8973" max="8973" width="17.85546875" style="126" customWidth="1"/>
    <col min="8974" max="8974" width="16.85546875" style="126" customWidth="1"/>
    <col min="8975" max="8975" width="19.7109375" style="126" customWidth="1"/>
    <col min="8976" max="8977" width="17.28515625" style="126" customWidth="1"/>
    <col min="8978" max="8978" width="15.7109375" style="126" customWidth="1"/>
    <col min="8979" max="8979" width="14.85546875" style="126" customWidth="1"/>
    <col min="8980" max="9215" width="7.7109375" style="126"/>
    <col min="9216" max="9216" width="14.85546875" style="126" customWidth="1"/>
    <col min="9217" max="9217" width="18.42578125" style="126" customWidth="1"/>
    <col min="9218" max="9219" width="10.7109375" style="126" customWidth="1"/>
    <col min="9220" max="9220" width="11.7109375" style="126" customWidth="1"/>
    <col min="9221" max="9223" width="10.7109375" style="126" customWidth="1"/>
    <col min="9224" max="9224" width="11.28515625" style="126" customWidth="1"/>
    <col min="9225" max="9227" width="10.7109375" style="126" customWidth="1"/>
    <col min="9228" max="9228" width="7.7109375" style="126" customWidth="1"/>
    <col min="9229" max="9229" width="17.85546875" style="126" customWidth="1"/>
    <col min="9230" max="9230" width="16.85546875" style="126" customWidth="1"/>
    <col min="9231" max="9231" width="19.7109375" style="126" customWidth="1"/>
    <col min="9232" max="9233" width="17.28515625" style="126" customWidth="1"/>
    <col min="9234" max="9234" width="15.7109375" style="126" customWidth="1"/>
    <col min="9235" max="9235" width="14.85546875" style="126" customWidth="1"/>
    <col min="9236" max="9471" width="7.7109375" style="126"/>
    <col min="9472" max="9472" width="14.85546875" style="126" customWidth="1"/>
    <col min="9473" max="9473" width="18.42578125" style="126" customWidth="1"/>
    <col min="9474" max="9475" width="10.7109375" style="126" customWidth="1"/>
    <col min="9476" max="9476" width="11.7109375" style="126" customWidth="1"/>
    <col min="9477" max="9479" width="10.7109375" style="126" customWidth="1"/>
    <col min="9480" max="9480" width="11.28515625" style="126" customWidth="1"/>
    <col min="9481" max="9483" width="10.7109375" style="126" customWidth="1"/>
    <col min="9484" max="9484" width="7.7109375" style="126" customWidth="1"/>
    <col min="9485" max="9485" width="17.85546875" style="126" customWidth="1"/>
    <col min="9486" max="9486" width="16.85546875" style="126" customWidth="1"/>
    <col min="9487" max="9487" width="19.7109375" style="126" customWidth="1"/>
    <col min="9488" max="9489" width="17.28515625" style="126" customWidth="1"/>
    <col min="9490" max="9490" width="15.7109375" style="126" customWidth="1"/>
    <col min="9491" max="9491" width="14.85546875" style="126" customWidth="1"/>
    <col min="9492" max="9727" width="7.7109375" style="126"/>
    <col min="9728" max="9728" width="14.85546875" style="126" customWidth="1"/>
    <col min="9729" max="9729" width="18.42578125" style="126" customWidth="1"/>
    <col min="9730" max="9731" width="10.7109375" style="126" customWidth="1"/>
    <col min="9732" max="9732" width="11.7109375" style="126" customWidth="1"/>
    <col min="9733" max="9735" width="10.7109375" style="126" customWidth="1"/>
    <col min="9736" max="9736" width="11.28515625" style="126" customWidth="1"/>
    <col min="9737" max="9739" width="10.7109375" style="126" customWidth="1"/>
    <col min="9740" max="9740" width="7.7109375" style="126" customWidth="1"/>
    <col min="9741" max="9741" width="17.85546875" style="126" customWidth="1"/>
    <col min="9742" max="9742" width="16.85546875" style="126" customWidth="1"/>
    <col min="9743" max="9743" width="19.7109375" style="126" customWidth="1"/>
    <col min="9744" max="9745" width="17.28515625" style="126" customWidth="1"/>
    <col min="9746" max="9746" width="15.7109375" style="126" customWidth="1"/>
    <col min="9747" max="9747" width="14.85546875" style="126" customWidth="1"/>
    <col min="9748" max="9983" width="7.7109375" style="126"/>
    <col min="9984" max="9984" width="14.85546875" style="126" customWidth="1"/>
    <col min="9985" max="9985" width="18.42578125" style="126" customWidth="1"/>
    <col min="9986" max="9987" width="10.7109375" style="126" customWidth="1"/>
    <col min="9988" max="9988" width="11.7109375" style="126" customWidth="1"/>
    <col min="9989" max="9991" width="10.7109375" style="126" customWidth="1"/>
    <col min="9992" max="9992" width="11.28515625" style="126" customWidth="1"/>
    <col min="9993" max="9995" width="10.7109375" style="126" customWidth="1"/>
    <col min="9996" max="9996" width="7.7109375" style="126" customWidth="1"/>
    <col min="9997" max="9997" width="17.85546875" style="126" customWidth="1"/>
    <col min="9998" max="9998" width="16.85546875" style="126" customWidth="1"/>
    <col min="9999" max="9999" width="19.7109375" style="126" customWidth="1"/>
    <col min="10000" max="10001" width="17.28515625" style="126" customWidth="1"/>
    <col min="10002" max="10002" width="15.7109375" style="126" customWidth="1"/>
    <col min="10003" max="10003" width="14.85546875" style="126" customWidth="1"/>
    <col min="10004" max="10239" width="7.7109375" style="126"/>
    <col min="10240" max="10240" width="14.85546875" style="126" customWidth="1"/>
    <col min="10241" max="10241" width="18.42578125" style="126" customWidth="1"/>
    <col min="10242" max="10243" width="10.7109375" style="126" customWidth="1"/>
    <col min="10244" max="10244" width="11.7109375" style="126" customWidth="1"/>
    <col min="10245" max="10247" width="10.7109375" style="126" customWidth="1"/>
    <col min="10248" max="10248" width="11.28515625" style="126" customWidth="1"/>
    <col min="10249" max="10251" width="10.7109375" style="126" customWidth="1"/>
    <col min="10252" max="10252" width="7.7109375" style="126" customWidth="1"/>
    <col min="10253" max="10253" width="17.85546875" style="126" customWidth="1"/>
    <col min="10254" max="10254" width="16.85546875" style="126" customWidth="1"/>
    <col min="10255" max="10255" width="19.7109375" style="126" customWidth="1"/>
    <col min="10256" max="10257" width="17.28515625" style="126" customWidth="1"/>
    <col min="10258" max="10258" width="15.7109375" style="126" customWidth="1"/>
    <col min="10259" max="10259" width="14.85546875" style="126" customWidth="1"/>
    <col min="10260" max="10495" width="7.7109375" style="126"/>
    <col min="10496" max="10496" width="14.85546875" style="126" customWidth="1"/>
    <col min="10497" max="10497" width="18.42578125" style="126" customWidth="1"/>
    <col min="10498" max="10499" width="10.7109375" style="126" customWidth="1"/>
    <col min="10500" max="10500" width="11.7109375" style="126" customWidth="1"/>
    <col min="10501" max="10503" width="10.7109375" style="126" customWidth="1"/>
    <col min="10504" max="10504" width="11.28515625" style="126" customWidth="1"/>
    <col min="10505" max="10507" width="10.7109375" style="126" customWidth="1"/>
    <col min="10508" max="10508" width="7.7109375" style="126" customWidth="1"/>
    <col min="10509" max="10509" width="17.85546875" style="126" customWidth="1"/>
    <col min="10510" max="10510" width="16.85546875" style="126" customWidth="1"/>
    <col min="10511" max="10511" width="19.7109375" style="126" customWidth="1"/>
    <col min="10512" max="10513" width="17.28515625" style="126" customWidth="1"/>
    <col min="10514" max="10514" width="15.7109375" style="126" customWidth="1"/>
    <col min="10515" max="10515" width="14.85546875" style="126" customWidth="1"/>
    <col min="10516" max="10751" width="7.7109375" style="126"/>
    <col min="10752" max="10752" width="14.85546875" style="126" customWidth="1"/>
    <col min="10753" max="10753" width="18.42578125" style="126" customWidth="1"/>
    <col min="10754" max="10755" width="10.7109375" style="126" customWidth="1"/>
    <col min="10756" max="10756" width="11.7109375" style="126" customWidth="1"/>
    <col min="10757" max="10759" width="10.7109375" style="126" customWidth="1"/>
    <col min="10760" max="10760" width="11.28515625" style="126" customWidth="1"/>
    <col min="10761" max="10763" width="10.7109375" style="126" customWidth="1"/>
    <col min="10764" max="10764" width="7.7109375" style="126" customWidth="1"/>
    <col min="10765" max="10765" width="17.85546875" style="126" customWidth="1"/>
    <col min="10766" max="10766" width="16.85546875" style="126" customWidth="1"/>
    <col min="10767" max="10767" width="19.7109375" style="126" customWidth="1"/>
    <col min="10768" max="10769" width="17.28515625" style="126" customWidth="1"/>
    <col min="10770" max="10770" width="15.7109375" style="126" customWidth="1"/>
    <col min="10771" max="10771" width="14.85546875" style="126" customWidth="1"/>
    <col min="10772" max="11007" width="7.7109375" style="126"/>
    <col min="11008" max="11008" width="14.85546875" style="126" customWidth="1"/>
    <col min="11009" max="11009" width="18.42578125" style="126" customWidth="1"/>
    <col min="11010" max="11011" width="10.7109375" style="126" customWidth="1"/>
    <col min="11012" max="11012" width="11.7109375" style="126" customWidth="1"/>
    <col min="11013" max="11015" width="10.7109375" style="126" customWidth="1"/>
    <col min="11016" max="11016" width="11.28515625" style="126" customWidth="1"/>
    <col min="11017" max="11019" width="10.7109375" style="126" customWidth="1"/>
    <col min="11020" max="11020" width="7.7109375" style="126" customWidth="1"/>
    <col min="11021" max="11021" width="17.85546875" style="126" customWidth="1"/>
    <col min="11022" max="11022" width="16.85546875" style="126" customWidth="1"/>
    <col min="11023" max="11023" width="19.7109375" style="126" customWidth="1"/>
    <col min="11024" max="11025" width="17.28515625" style="126" customWidth="1"/>
    <col min="11026" max="11026" width="15.7109375" style="126" customWidth="1"/>
    <col min="11027" max="11027" width="14.85546875" style="126" customWidth="1"/>
    <col min="11028" max="11263" width="7.7109375" style="126"/>
    <col min="11264" max="11264" width="14.85546875" style="126" customWidth="1"/>
    <col min="11265" max="11265" width="18.42578125" style="126" customWidth="1"/>
    <col min="11266" max="11267" width="10.7109375" style="126" customWidth="1"/>
    <col min="11268" max="11268" width="11.7109375" style="126" customWidth="1"/>
    <col min="11269" max="11271" width="10.7109375" style="126" customWidth="1"/>
    <col min="11272" max="11272" width="11.28515625" style="126" customWidth="1"/>
    <col min="11273" max="11275" width="10.7109375" style="126" customWidth="1"/>
    <col min="11276" max="11276" width="7.7109375" style="126" customWidth="1"/>
    <col min="11277" max="11277" width="17.85546875" style="126" customWidth="1"/>
    <col min="11278" max="11278" width="16.85546875" style="126" customWidth="1"/>
    <col min="11279" max="11279" width="19.7109375" style="126" customWidth="1"/>
    <col min="11280" max="11281" width="17.28515625" style="126" customWidth="1"/>
    <col min="11282" max="11282" width="15.7109375" style="126" customWidth="1"/>
    <col min="11283" max="11283" width="14.85546875" style="126" customWidth="1"/>
    <col min="11284" max="11519" width="7.7109375" style="126"/>
    <col min="11520" max="11520" width="14.85546875" style="126" customWidth="1"/>
    <col min="11521" max="11521" width="18.42578125" style="126" customWidth="1"/>
    <col min="11522" max="11523" width="10.7109375" style="126" customWidth="1"/>
    <col min="11524" max="11524" width="11.7109375" style="126" customWidth="1"/>
    <col min="11525" max="11527" width="10.7109375" style="126" customWidth="1"/>
    <col min="11528" max="11528" width="11.28515625" style="126" customWidth="1"/>
    <col min="11529" max="11531" width="10.7109375" style="126" customWidth="1"/>
    <col min="11532" max="11532" width="7.7109375" style="126" customWidth="1"/>
    <col min="11533" max="11533" width="17.85546875" style="126" customWidth="1"/>
    <col min="11534" max="11534" width="16.85546875" style="126" customWidth="1"/>
    <col min="11535" max="11535" width="19.7109375" style="126" customWidth="1"/>
    <col min="11536" max="11537" width="17.28515625" style="126" customWidth="1"/>
    <col min="11538" max="11538" width="15.7109375" style="126" customWidth="1"/>
    <col min="11539" max="11539" width="14.85546875" style="126" customWidth="1"/>
    <col min="11540" max="11775" width="7.7109375" style="126"/>
    <col min="11776" max="11776" width="14.85546875" style="126" customWidth="1"/>
    <col min="11777" max="11777" width="18.42578125" style="126" customWidth="1"/>
    <col min="11778" max="11779" width="10.7109375" style="126" customWidth="1"/>
    <col min="11780" max="11780" width="11.7109375" style="126" customWidth="1"/>
    <col min="11781" max="11783" width="10.7109375" style="126" customWidth="1"/>
    <col min="11784" max="11784" width="11.28515625" style="126" customWidth="1"/>
    <col min="11785" max="11787" width="10.7109375" style="126" customWidth="1"/>
    <col min="11788" max="11788" width="7.7109375" style="126" customWidth="1"/>
    <col min="11789" max="11789" width="17.85546875" style="126" customWidth="1"/>
    <col min="11790" max="11790" width="16.85546875" style="126" customWidth="1"/>
    <col min="11791" max="11791" width="19.7109375" style="126" customWidth="1"/>
    <col min="11792" max="11793" width="17.28515625" style="126" customWidth="1"/>
    <col min="11794" max="11794" width="15.7109375" style="126" customWidth="1"/>
    <col min="11795" max="11795" width="14.85546875" style="126" customWidth="1"/>
    <col min="11796" max="12031" width="7.7109375" style="126"/>
    <col min="12032" max="12032" width="14.85546875" style="126" customWidth="1"/>
    <col min="12033" max="12033" width="18.42578125" style="126" customWidth="1"/>
    <col min="12034" max="12035" width="10.7109375" style="126" customWidth="1"/>
    <col min="12036" max="12036" width="11.7109375" style="126" customWidth="1"/>
    <col min="12037" max="12039" width="10.7109375" style="126" customWidth="1"/>
    <col min="12040" max="12040" width="11.28515625" style="126" customWidth="1"/>
    <col min="12041" max="12043" width="10.7109375" style="126" customWidth="1"/>
    <col min="12044" max="12044" width="7.7109375" style="126" customWidth="1"/>
    <col min="12045" max="12045" width="17.85546875" style="126" customWidth="1"/>
    <col min="12046" max="12046" width="16.85546875" style="126" customWidth="1"/>
    <col min="12047" max="12047" width="19.7109375" style="126" customWidth="1"/>
    <col min="12048" max="12049" width="17.28515625" style="126" customWidth="1"/>
    <col min="12050" max="12050" width="15.7109375" style="126" customWidth="1"/>
    <col min="12051" max="12051" width="14.85546875" style="126" customWidth="1"/>
    <col min="12052" max="12287" width="7.7109375" style="126"/>
    <col min="12288" max="12288" width="14.85546875" style="126" customWidth="1"/>
    <col min="12289" max="12289" width="18.42578125" style="126" customWidth="1"/>
    <col min="12290" max="12291" width="10.7109375" style="126" customWidth="1"/>
    <col min="12292" max="12292" width="11.7109375" style="126" customWidth="1"/>
    <col min="12293" max="12295" width="10.7109375" style="126" customWidth="1"/>
    <col min="12296" max="12296" width="11.28515625" style="126" customWidth="1"/>
    <col min="12297" max="12299" width="10.7109375" style="126" customWidth="1"/>
    <col min="12300" max="12300" width="7.7109375" style="126" customWidth="1"/>
    <col min="12301" max="12301" width="17.85546875" style="126" customWidth="1"/>
    <col min="12302" max="12302" width="16.85546875" style="126" customWidth="1"/>
    <col min="12303" max="12303" width="19.7109375" style="126" customWidth="1"/>
    <col min="12304" max="12305" width="17.28515625" style="126" customWidth="1"/>
    <col min="12306" max="12306" width="15.7109375" style="126" customWidth="1"/>
    <col min="12307" max="12307" width="14.85546875" style="126" customWidth="1"/>
    <col min="12308" max="12543" width="7.7109375" style="126"/>
    <col min="12544" max="12544" width="14.85546875" style="126" customWidth="1"/>
    <col min="12545" max="12545" width="18.42578125" style="126" customWidth="1"/>
    <col min="12546" max="12547" width="10.7109375" style="126" customWidth="1"/>
    <col min="12548" max="12548" width="11.7109375" style="126" customWidth="1"/>
    <col min="12549" max="12551" width="10.7109375" style="126" customWidth="1"/>
    <col min="12552" max="12552" width="11.28515625" style="126" customWidth="1"/>
    <col min="12553" max="12555" width="10.7109375" style="126" customWidth="1"/>
    <col min="12556" max="12556" width="7.7109375" style="126" customWidth="1"/>
    <col min="12557" max="12557" width="17.85546875" style="126" customWidth="1"/>
    <col min="12558" max="12558" width="16.85546875" style="126" customWidth="1"/>
    <col min="12559" max="12559" width="19.7109375" style="126" customWidth="1"/>
    <col min="12560" max="12561" width="17.28515625" style="126" customWidth="1"/>
    <col min="12562" max="12562" width="15.7109375" style="126" customWidth="1"/>
    <col min="12563" max="12563" width="14.85546875" style="126" customWidth="1"/>
    <col min="12564" max="12799" width="7.7109375" style="126"/>
    <col min="12800" max="12800" width="14.85546875" style="126" customWidth="1"/>
    <col min="12801" max="12801" width="18.42578125" style="126" customWidth="1"/>
    <col min="12802" max="12803" width="10.7109375" style="126" customWidth="1"/>
    <col min="12804" max="12804" width="11.7109375" style="126" customWidth="1"/>
    <col min="12805" max="12807" width="10.7109375" style="126" customWidth="1"/>
    <col min="12808" max="12808" width="11.28515625" style="126" customWidth="1"/>
    <col min="12809" max="12811" width="10.7109375" style="126" customWidth="1"/>
    <col min="12812" max="12812" width="7.7109375" style="126" customWidth="1"/>
    <col min="12813" max="12813" width="17.85546875" style="126" customWidth="1"/>
    <col min="12814" max="12814" width="16.85546875" style="126" customWidth="1"/>
    <col min="12815" max="12815" width="19.7109375" style="126" customWidth="1"/>
    <col min="12816" max="12817" width="17.28515625" style="126" customWidth="1"/>
    <col min="12818" max="12818" width="15.7109375" style="126" customWidth="1"/>
    <col min="12819" max="12819" width="14.85546875" style="126" customWidth="1"/>
    <col min="12820" max="13055" width="7.7109375" style="126"/>
    <col min="13056" max="13056" width="14.85546875" style="126" customWidth="1"/>
    <col min="13057" max="13057" width="18.42578125" style="126" customWidth="1"/>
    <col min="13058" max="13059" width="10.7109375" style="126" customWidth="1"/>
    <col min="13060" max="13060" width="11.7109375" style="126" customWidth="1"/>
    <col min="13061" max="13063" width="10.7109375" style="126" customWidth="1"/>
    <col min="13064" max="13064" width="11.28515625" style="126" customWidth="1"/>
    <col min="13065" max="13067" width="10.7109375" style="126" customWidth="1"/>
    <col min="13068" max="13068" width="7.7109375" style="126" customWidth="1"/>
    <col min="13069" max="13069" width="17.85546875" style="126" customWidth="1"/>
    <col min="13070" max="13070" width="16.85546875" style="126" customWidth="1"/>
    <col min="13071" max="13071" width="19.7109375" style="126" customWidth="1"/>
    <col min="13072" max="13073" width="17.28515625" style="126" customWidth="1"/>
    <col min="13074" max="13074" width="15.7109375" style="126" customWidth="1"/>
    <col min="13075" max="13075" width="14.85546875" style="126" customWidth="1"/>
    <col min="13076" max="13311" width="7.7109375" style="126"/>
    <col min="13312" max="13312" width="14.85546875" style="126" customWidth="1"/>
    <col min="13313" max="13313" width="18.42578125" style="126" customWidth="1"/>
    <col min="13314" max="13315" width="10.7109375" style="126" customWidth="1"/>
    <col min="13316" max="13316" width="11.7109375" style="126" customWidth="1"/>
    <col min="13317" max="13319" width="10.7109375" style="126" customWidth="1"/>
    <col min="13320" max="13320" width="11.28515625" style="126" customWidth="1"/>
    <col min="13321" max="13323" width="10.7109375" style="126" customWidth="1"/>
    <col min="13324" max="13324" width="7.7109375" style="126" customWidth="1"/>
    <col min="13325" max="13325" width="17.85546875" style="126" customWidth="1"/>
    <col min="13326" max="13326" width="16.85546875" style="126" customWidth="1"/>
    <col min="13327" max="13327" width="19.7109375" style="126" customWidth="1"/>
    <col min="13328" max="13329" width="17.28515625" style="126" customWidth="1"/>
    <col min="13330" max="13330" width="15.7109375" style="126" customWidth="1"/>
    <col min="13331" max="13331" width="14.85546875" style="126" customWidth="1"/>
    <col min="13332" max="13567" width="7.7109375" style="126"/>
    <col min="13568" max="13568" width="14.85546875" style="126" customWidth="1"/>
    <col min="13569" max="13569" width="18.42578125" style="126" customWidth="1"/>
    <col min="13570" max="13571" width="10.7109375" style="126" customWidth="1"/>
    <col min="13572" max="13572" width="11.7109375" style="126" customWidth="1"/>
    <col min="13573" max="13575" width="10.7109375" style="126" customWidth="1"/>
    <col min="13576" max="13576" width="11.28515625" style="126" customWidth="1"/>
    <col min="13577" max="13579" width="10.7109375" style="126" customWidth="1"/>
    <col min="13580" max="13580" width="7.7109375" style="126" customWidth="1"/>
    <col min="13581" max="13581" width="17.85546875" style="126" customWidth="1"/>
    <col min="13582" max="13582" width="16.85546875" style="126" customWidth="1"/>
    <col min="13583" max="13583" width="19.7109375" style="126" customWidth="1"/>
    <col min="13584" max="13585" width="17.28515625" style="126" customWidth="1"/>
    <col min="13586" max="13586" width="15.7109375" style="126" customWidth="1"/>
    <col min="13587" max="13587" width="14.85546875" style="126" customWidth="1"/>
    <col min="13588" max="13823" width="7.7109375" style="126"/>
    <col min="13824" max="13824" width="14.85546875" style="126" customWidth="1"/>
    <col min="13825" max="13825" width="18.42578125" style="126" customWidth="1"/>
    <col min="13826" max="13827" width="10.7109375" style="126" customWidth="1"/>
    <col min="13828" max="13828" width="11.7109375" style="126" customWidth="1"/>
    <col min="13829" max="13831" width="10.7109375" style="126" customWidth="1"/>
    <col min="13832" max="13832" width="11.28515625" style="126" customWidth="1"/>
    <col min="13833" max="13835" width="10.7109375" style="126" customWidth="1"/>
    <col min="13836" max="13836" width="7.7109375" style="126" customWidth="1"/>
    <col min="13837" max="13837" width="17.85546875" style="126" customWidth="1"/>
    <col min="13838" max="13838" width="16.85546875" style="126" customWidth="1"/>
    <col min="13839" max="13839" width="19.7109375" style="126" customWidth="1"/>
    <col min="13840" max="13841" width="17.28515625" style="126" customWidth="1"/>
    <col min="13842" max="13842" width="15.7109375" style="126" customWidth="1"/>
    <col min="13843" max="13843" width="14.85546875" style="126" customWidth="1"/>
    <col min="13844" max="14079" width="7.7109375" style="126"/>
    <col min="14080" max="14080" width="14.85546875" style="126" customWidth="1"/>
    <col min="14081" max="14081" width="18.42578125" style="126" customWidth="1"/>
    <col min="14082" max="14083" width="10.7109375" style="126" customWidth="1"/>
    <col min="14084" max="14084" width="11.7109375" style="126" customWidth="1"/>
    <col min="14085" max="14087" width="10.7109375" style="126" customWidth="1"/>
    <col min="14088" max="14088" width="11.28515625" style="126" customWidth="1"/>
    <col min="14089" max="14091" width="10.7109375" style="126" customWidth="1"/>
    <col min="14092" max="14092" width="7.7109375" style="126" customWidth="1"/>
    <col min="14093" max="14093" width="17.85546875" style="126" customWidth="1"/>
    <col min="14094" max="14094" width="16.85546875" style="126" customWidth="1"/>
    <col min="14095" max="14095" width="19.7109375" style="126" customWidth="1"/>
    <col min="14096" max="14097" width="17.28515625" style="126" customWidth="1"/>
    <col min="14098" max="14098" width="15.7109375" style="126" customWidth="1"/>
    <col min="14099" max="14099" width="14.85546875" style="126" customWidth="1"/>
    <col min="14100" max="14335" width="7.7109375" style="126"/>
    <col min="14336" max="14336" width="14.85546875" style="126" customWidth="1"/>
    <col min="14337" max="14337" width="18.42578125" style="126" customWidth="1"/>
    <col min="14338" max="14339" width="10.7109375" style="126" customWidth="1"/>
    <col min="14340" max="14340" width="11.7109375" style="126" customWidth="1"/>
    <col min="14341" max="14343" width="10.7109375" style="126" customWidth="1"/>
    <col min="14344" max="14344" width="11.28515625" style="126" customWidth="1"/>
    <col min="14345" max="14347" width="10.7109375" style="126" customWidth="1"/>
    <col min="14348" max="14348" width="7.7109375" style="126" customWidth="1"/>
    <col min="14349" max="14349" width="17.85546875" style="126" customWidth="1"/>
    <col min="14350" max="14350" width="16.85546875" style="126" customWidth="1"/>
    <col min="14351" max="14351" width="19.7109375" style="126" customWidth="1"/>
    <col min="14352" max="14353" width="17.28515625" style="126" customWidth="1"/>
    <col min="14354" max="14354" width="15.7109375" style="126" customWidth="1"/>
    <col min="14355" max="14355" width="14.85546875" style="126" customWidth="1"/>
    <col min="14356" max="14591" width="7.7109375" style="126"/>
    <col min="14592" max="14592" width="14.85546875" style="126" customWidth="1"/>
    <col min="14593" max="14593" width="18.42578125" style="126" customWidth="1"/>
    <col min="14594" max="14595" width="10.7109375" style="126" customWidth="1"/>
    <col min="14596" max="14596" width="11.7109375" style="126" customWidth="1"/>
    <col min="14597" max="14599" width="10.7109375" style="126" customWidth="1"/>
    <col min="14600" max="14600" width="11.28515625" style="126" customWidth="1"/>
    <col min="14601" max="14603" width="10.7109375" style="126" customWidth="1"/>
    <col min="14604" max="14604" width="7.7109375" style="126" customWidth="1"/>
    <col min="14605" max="14605" width="17.85546875" style="126" customWidth="1"/>
    <col min="14606" max="14606" width="16.85546875" style="126" customWidth="1"/>
    <col min="14607" max="14607" width="19.7109375" style="126" customWidth="1"/>
    <col min="14608" max="14609" width="17.28515625" style="126" customWidth="1"/>
    <col min="14610" max="14610" width="15.7109375" style="126" customWidth="1"/>
    <col min="14611" max="14611" width="14.85546875" style="126" customWidth="1"/>
    <col min="14612" max="14847" width="7.7109375" style="126"/>
    <col min="14848" max="14848" width="14.85546875" style="126" customWidth="1"/>
    <col min="14849" max="14849" width="18.42578125" style="126" customWidth="1"/>
    <col min="14850" max="14851" width="10.7109375" style="126" customWidth="1"/>
    <col min="14852" max="14852" width="11.7109375" style="126" customWidth="1"/>
    <col min="14853" max="14855" width="10.7109375" style="126" customWidth="1"/>
    <col min="14856" max="14856" width="11.28515625" style="126" customWidth="1"/>
    <col min="14857" max="14859" width="10.7109375" style="126" customWidth="1"/>
    <col min="14860" max="14860" width="7.7109375" style="126" customWidth="1"/>
    <col min="14861" max="14861" width="17.85546875" style="126" customWidth="1"/>
    <col min="14862" max="14862" width="16.85546875" style="126" customWidth="1"/>
    <col min="14863" max="14863" width="19.7109375" style="126" customWidth="1"/>
    <col min="14864" max="14865" width="17.28515625" style="126" customWidth="1"/>
    <col min="14866" max="14866" width="15.7109375" style="126" customWidth="1"/>
    <col min="14867" max="14867" width="14.85546875" style="126" customWidth="1"/>
    <col min="14868" max="15103" width="7.7109375" style="126"/>
    <col min="15104" max="15104" width="14.85546875" style="126" customWidth="1"/>
    <col min="15105" max="15105" width="18.42578125" style="126" customWidth="1"/>
    <col min="15106" max="15107" width="10.7109375" style="126" customWidth="1"/>
    <col min="15108" max="15108" width="11.7109375" style="126" customWidth="1"/>
    <col min="15109" max="15111" width="10.7109375" style="126" customWidth="1"/>
    <col min="15112" max="15112" width="11.28515625" style="126" customWidth="1"/>
    <col min="15113" max="15115" width="10.7109375" style="126" customWidth="1"/>
    <col min="15116" max="15116" width="7.7109375" style="126" customWidth="1"/>
    <col min="15117" max="15117" width="17.85546875" style="126" customWidth="1"/>
    <col min="15118" max="15118" width="16.85546875" style="126" customWidth="1"/>
    <col min="15119" max="15119" width="19.7109375" style="126" customWidth="1"/>
    <col min="15120" max="15121" width="17.28515625" style="126" customWidth="1"/>
    <col min="15122" max="15122" width="15.7109375" style="126" customWidth="1"/>
    <col min="15123" max="15123" width="14.85546875" style="126" customWidth="1"/>
    <col min="15124" max="15359" width="7.7109375" style="126"/>
    <col min="15360" max="15360" width="14.85546875" style="126" customWidth="1"/>
    <col min="15361" max="15361" width="18.42578125" style="126" customWidth="1"/>
    <col min="15362" max="15363" width="10.7109375" style="126" customWidth="1"/>
    <col min="15364" max="15364" width="11.7109375" style="126" customWidth="1"/>
    <col min="15365" max="15367" width="10.7109375" style="126" customWidth="1"/>
    <col min="15368" max="15368" width="11.28515625" style="126" customWidth="1"/>
    <col min="15369" max="15371" width="10.7109375" style="126" customWidth="1"/>
    <col min="15372" max="15372" width="7.7109375" style="126" customWidth="1"/>
    <col min="15373" max="15373" width="17.85546875" style="126" customWidth="1"/>
    <col min="15374" max="15374" width="16.85546875" style="126" customWidth="1"/>
    <col min="15375" max="15375" width="19.7109375" style="126" customWidth="1"/>
    <col min="15376" max="15377" width="17.28515625" style="126" customWidth="1"/>
    <col min="15378" max="15378" width="15.7109375" style="126" customWidth="1"/>
    <col min="15379" max="15379" width="14.85546875" style="126" customWidth="1"/>
    <col min="15380" max="15615" width="7.7109375" style="126"/>
    <col min="15616" max="15616" width="14.85546875" style="126" customWidth="1"/>
    <col min="15617" max="15617" width="18.42578125" style="126" customWidth="1"/>
    <col min="15618" max="15619" width="10.7109375" style="126" customWidth="1"/>
    <col min="15620" max="15620" width="11.7109375" style="126" customWidth="1"/>
    <col min="15621" max="15623" width="10.7109375" style="126" customWidth="1"/>
    <col min="15624" max="15624" width="11.28515625" style="126" customWidth="1"/>
    <col min="15625" max="15627" width="10.7109375" style="126" customWidth="1"/>
    <col min="15628" max="15628" width="7.7109375" style="126" customWidth="1"/>
    <col min="15629" max="15629" width="17.85546875" style="126" customWidth="1"/>
    <col min="15630" max="15630" width="16.85546875" style="126" customWidth="1"/>
    <col min="15631" max="15631" width="19.7109375" style="126" customWidth="1"/>
    <col min="15632" max="15633" width="17.28515625" style="126" customWidth="1"/>
    <col min="15634" max="15634" width="15.7109375" style="126" customWidth="1"/>
    <col min="15635" max="15635" width="14.85546875" style="126" customWidth="1"/>
    <col min="15636" max="15871" width="7.7109375" style="126"/>
    <col min="15872" max="15872" width="14.85546875" style="126" customWidth="1"/>
    <col min="15873" max="15873" width="18.42578125" style="126" customWidth="1"/>
    <col min="15874" max="15875" width="10.7109375" style="126" customWidth="1"/>
    <col min="15876" max="15876" width="11.7109375" style="126" customWidth="1"/>
    <col min="15877" max="15879" width="10.7109375" style="126" customWidth="1"/>
    <col min="15880" max="15880" width="11.28515625" style="126" customWidth="1"/>
    <col min="15881" max="15883" width="10.7109375" style="126" customWidth="1"/>
    <col min="15884" max="15884" width="7.7109375" style="126" customWidth="1"/>
    <col min="15885" max="15885" width="17.85546875" style="126" customWidth="1"/>
    <col min="15886" max="15886" width="16.85546875" style="126" customWidth="1"/>
    <col min="15887" max="15887" width="19.7109375" style="126" customWidth="1"/>
    <col min="15888" max="15889" width="17.28515625" style="126" customWidth="1"/>
    <col min="15890" max="15890" width="15.7109375" style="126" customWidth="1"/>
    <col min="15891" max="15891" width="14.85546875" style="126" customWidth="1"/>
    <col min="15892" max="16127" width="7.7109375" style="126"/>
    <col min="16128" max="16128" width="14.85546875" style="126" customWidth="1"/>
    <col min="16129" max="16129" width="18.42578125" style="126" customWidth="1"/>
    <col min="16130" max="16131" width="10.7109375" style="126" customWidth="1"/>
    <col min="16132" max="16132" width="11.7109375" style="126" customWidth="1"/>
    <col min="16133" max="16135" width="10.7109375" style="126" customWidth="1"/>
    <col min="16136" max="16136" width="11.28515625" style="126" customWidth="1"/>
    <col min="16137" max="16139" width="10.7109375" style="126" customWidth="1"/>
    <col min="16140" max="16140" width="7.7109375" style="126" customWidth="1"/>
    <col min="16141" max="16141" width="17.85546875" style="126" customWidth="1"/>
    <col min="16142" max="16142" width="16.85546875" style="126" customWidth="1"/>
    <col min="16143" max="16143" width="19.7109375" style="126" customWidth="1"/>
    <col min="16144" max="16145" width="17.28515625" style="126" customWidth="1"/>
    <col min="16146" max="16146" width="15.7109375" style="126" customWidth="1"/>
    <col min="16147" max="16147" width="14.85546875" style="126" customWidth="1"/>
    <col min="16148" max="16384" width="7.7109375" style="126"/>
  </cols>
  <sheetData>
    <row r="1" spans="1:21" s="125" customFormat="1" ht="20.100000000000001" customHeight="1">
      <c r="A1" s="717" t="s">
        <v>975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  <c r="L1" s="719"/>
    </row>
    <row r="2" spans="1:21" s="125" customFormat="1" ht="20.100000000000001" customHeight="1">
      <c r="A2" s="720" t="s">
        <v>999</v>
      </c>
      <c r="B2" s="721"/>
      <c r="C2" s="721"/>
      <c r="D2" s="721"/>
      <c r="E2" s="721"/>
      <c r="F2" s="721"/>
      <c r="G2" s="721"/>
      <c r="H2" s="721"/>
      <c r="I2" s="721"/>
      <c r="J2" s="721"/>
      <c r="K2" s="721"/>
      <c r="L2" s="722"/>
    </row>
    <row r="3" spans="1:21" ht="15.75">
      <c r="A3" s="704" t="s">
        <v>153</v>
      </c>
      <c r="B3" s="705"/>
      <c r="C3" s="705"/>
      <c r="D3" s="705"/>
      <c r="E3" s="705" t="s">
        <v>46</v>
      </c>
      <c r="F3" s="706"/>
      <c r="G3" s="704" t="s">
        <v>154</v>
      </c>
      <c r="H3" s="705"/>
      <c r="I3" s="705"/>
      <c r="J3" s="705"/>
      <c r="K3" s="705"/>
      <c r="L3" s="706"/>
    </row>
    <row r="4" spans="1:21" ht="37.5" customHeight="1">
      <c r="A4" s="712" t="s">
        <v>971</v>
      </c>
      <c r="B4" s="725" t="s">
        <v>773</v>
      </c>
      <c r="C4" s="726"/>
      <c r="D4" s="725" t="s">
        <v>774</v>
      </c>
      <c r="E4" s="726"/>
      <c r="F4" s="725" t="s">
        <v>775</v>
      </c>
      <c r="G4" s="726"/>
      <c r="H4" s="725" t="s">
        <v>776</v>
      </c>
      <c r="I4" s="726"/>
      <c r="J4" s="725" t="s">
        <v>777</v>
      </c>
      <c r="K4" s="726"/>
      <c r="L4" s="712" t="s">
        <v>993</v>
      </c>
    </row>
    <row r="5" spans="1:21" ht="36" customHeight="1">
      <c r="A5" s="724"/>
      <c r="B5" s="293" t="s">
        <v>818</v>
      </c>
      <c r="C5" s="293" t="s">
        <v>819</v>
      </c>
      <c r="D5" s="293" t="s">
        <v>818</v>
      </c>
      <c r="E5" s="293" t="s">
        <v>819</v>
      </c>
      <c r="F5" s="293" t="s">
        <v>818</v>
      </c>
      <c r="G5" s="298" t="s">
        <v>819</v>
      </c>
      <c r="H5" s="293" t="s">
        <v>818</v>
      </c>
      <c r="I5" s="293" t="s">
        <v>819</v>
      </c>
      <c r="J5" s="293" t="s">
        <v>818</v>
      </c>
      <c r="K5" s="293" t="s">
        <v>819</v>
      </c>
      <c r="L5" s="724"/>
    </row>
    <row r="6" spans="1:21" ht="16.5" customHeight="1">
      <c r="A6" s="713"/>
      <c r="B6" s="299" t="s">
        <v>701</v>
      </c>
      <c r="C6" s="300" t="s">
        <v>155</v>
      </c>
      <c r="D6" s="299" t="s">
        <v>701</v>
      </c>
      <c r="E6" s="300" t="s">
        <v>155</v>
      </c>
      <c r="F6" s="301" t="s">
        <v>701</v>
      </c>
      <c r="G6" s="301" t="s">
        <v>155</v>
      </c>
      <c r="H6" s="299" t="s">
        <v>701</v>
      </c>
      <c r="I6" s="300" t="s">
        <v>155</v>
      </c>
      <c r="J6" s="299" t="s">
        <v>701</v>
      </c>
      <c r="K6" s="300" t="s">
        <v>155</v>
      </c>
      <c r="L6" s="713"/>
    </row>
    <row r="7" spans="1:21" s="7" customFormat="1" ht="18" customHeight="1">
      <c r="A7" s="287" t="s">
        <v>104</v>
      </c>
      <c r="B7" s="302">
        <v>6500432</v>
      </c>
      <c r="C7" s="302">
        <v>3118390</v>
      </c>
      <c r="D7" s="302">
        <v>6500432</v>
      </c>
      <c r="E7" s="302">
        <v>1775771</v>
      </c>
      <c r="F7" s="302">
        <v>7624086</v>
      </c>
      <c r="G7" s="302">
        <v>2426647</v>
      </c>
      <c r="H7" s="302">
        <v>8886831</v>
      </c>
      <c r="I7" s="302">
        <v>2426647</v>
      </c>
      <c r="J7" s="302">
        <v>4459971</v>
      </c>
      <c r="K7" s="302">
        <v>1686021</v>
      </c>
      <c r="L7" s="287" t="s">
        <v>2</v>
      </c>
      <c r="N7" s="127"/>
      <c r="O7" s="127"/>
      <c r="P7" s="127"/>
      <c r="Q7" s="127"/>
      <c r="R7" s="127"/>
      <c r="S7" s="127"/>
      <c r="T7" s="127"/>
      <c r="U7" s="127"/>
    </row>
    <row r="8" spans="1:21" s="7" customFormat="1" ht="18" customHeight="1">
      <c r="A8" s="287" t="s">
        <v>859</v>
      </c>
      <c r="B8" s="253">
        <v>3559660</v>
      </c>
      <c r="C8" s="253">
        <v>1058538</v>
      </c>
      <c r="D8" s="253">
        <v>4125817</v>
      </c>
      <c r="E8" s="253">
        <v>1058538</v>
      </c>
      <c r="F8" s="253">
        <v>3235223</v>
      </c>
      <c r="G8" s="253">
        <v>1058538</v>
      </c>
      <c r="H8" s="253">
        <v>3554356</v>
      </c>
      <c r="I8" s="253">
        <v>948006</v>
      </c>
      <c r="J8" s="253">
        <v>2863439</v>
      </c>
      <c r="K8" s="253">
        <v>587621</v>
      </c>
      <c r="L8" s="287" t="s">
        <v>3</v>
      </c>
      <c r="N8" s="127"/>
      <c r="O8" s="127"/>
      <c r="P8" s="127"/>
      <c r="Q8" s="127"/>
      <c r="R8" s="127"/>
      <c r="S8" s="127"/>
      <c r="T8" s="127"/>
      <c r="U8" s="127"/>
    </row>
    <row r="9" spans="1:21" s="7" customFormat="1" ht="18" customHeight="1">
      <c r="A9" s="287" t="s">
        <v>105</v>
      </c>
      <c r="B9" s="302">
        <v>3058800</v>
      </c>
      <c r="C9" s="302">
        <v>984022</v>
      </c>
      <c r="D9" s="302">
        <v>2695220</v>
      </c>
      <c r="E9" s="302">
        <v>670306</v>
      </c>
      <c r="F9" s="302">
        <v>3262169</v>
      </c>
      <c r="G9" s="302">
        <v>681262</v>
      </c>
      <c r="H9" s="302">
        <v>3929855</v>
      </c>
      <c r="I9" s="302">
        <v>672031</v>
      </c>
      <c r="J9" s="302">
        <v>1508227</v>
      </c>
      <c r="K9" s="302">
        <v>570210</v>
      </c>
      <c r="L9" s="287" t="s">
        <v>5</v>
      </c>
      <c r="N9" s="127"/>
      <c r="O9" s="127"/>
      <c r="P9" s="127"/>
      <c r="Q9" s="127"/>
      <c r="R9" s="127"/>
      <c r="S9" s="127"/>
      <c r="T9" s="127"/>
      <c r="U9" s="127"/>
    </row>
    <row r="10" spans="1:21" s="7" customFormat="1" ht="18" customHeight="1">
      <c r="A10" s="287" t="s">
        <v>106</v>
      </c>
      <c r="B10" s="253">
        <v>2077944</v>
      </c>
      <c r="C10" s="253">
        <v>566718</v>
      </c>
      <c r="D10" s="253">
        <v>2113658</v>
      </c>
      <c r="E10" s="253">
        <v>528123</v>
      </c>
      <c r="F10" s="253">
        <v>2047850</v>
      </c>
      <c r="G10" s="253">
        <v>632655</v>
      </c>
      <c r="H10" s="253">
        <v>3188287</v>
      </c>
      <c r="I10" s="253">
        <v>610065</v>
      </c>
      <c r="J10" s="253">
        <v>1069512</v>
      </c>
      <c r="K10" s="253">
        <v>330761</v>
      </c>
      <c r="L10" s="287" t="s">
        <v>7</v>
      </c>
      <c r="N10" s="127"/>
      <c r="O10" s="127"/>
      <c r="P10" s="127"/>
      <c r="Q10" s="127"/>
      <c r="R10" s="127"/>
      <c r="S10" s="127"/>
      <c r="T10" s="127"/>
      <c r="U10" s="127"/>
    </row>
    <row r="11" spans="1:21" s="7" customFormat="1" ht="18" customHeight="1">
      <c r="A11" s="287" t="s">
        <v>107</v>
      </c>
      <c r="B11" s="302">
        <v>5419539</v>
      </c>
      <c r="C11" s="302">
        <v>873621</v>
      </c>
      <c r="D11" s="302">
        <v>5305155</v>
      </c>
      <c r="E11" s="302">
        <v>799660</v>
      </c>
      <c r="F11" s="302">
        <v>5448687</v>
      </c>
      <c r="G11" s="302">
        <v>795643</v>
      </c>
      <c r="H11" s="302">
        <v>5113946</v>
      </c>
      <c r="I11" s="302">
        <v>754840</v>
      </c>
      <c r="J11" s="302">
        <v>2659134</v>
      </c>
      <c r="K11" s="302">
        <v>531374</v>
      </c>
      <c r="L11" s="287" t="s">
        <v>8</v>
      </c>
      <c r="N11" s="127"/>
      <c r="O11" s="127"/>
      <c r="P11" s="127"/>
      <c r="Q11" s="127"/>
      <c r="R11" s="127"/>
      <c r="S11" s="127"/>
      <c r="T11" s="127"/>
      <c r="U11" s="127"/>
    </row>
    <row r="12" spans="1:21" s="7" customFormat="1" ht="18" customHeight="1">
      <c r="A12" s="287" t="s">
        <v>108</v>
      </c>
      <c r="B12" s="253">
        <v>3276376</v>
      </c>
      <c r="C12" s="253">
        <v>1115765</v>
      </c>
      <c r="D12" s="253">
        <v>3468306</v>
      </c>
      <c r="E12" s="253">
        <v>1133098</v>
      </c>
      <c r="F12" s="253">
        <v>3517693</v>
      </c>
      <c r="G12" s="253">
        <v>1191846</v>
      </c>
      <c r="H12" s="253">
        <v>2962419</v>
      </c>
      <c r="I12" s="253">
        <v>1208885</v>
      </c>
      <c r="J12" s="253">
        <v>2529012</v>
      </c>
      <c r="K12" s="253">
        <v>755186</v>
      </c>
      <c r="L12" s="287" t="s">
        <v>10</v>
      </c>
      <c r="N12" s="127"/>
      <c r="O12" s="127"/>
      <c r="P12" s="127"/>
      <c r="Q12" s="127"/>
      <c r="R12" s="127"/>
      <c r="S12" s="127"/>
      <c r="T12" s="127"/>
      <c r="U12" s="127"/>
    </row>
    <row r="13" spans="1:21" s="7" customFormat="1" ht="18" customHeight="1">
      <c r="A13" s="287" t="s">
        <v>110</v>
      </c>
      <c r="B13" s="302">
        <v>3076291</v>
      </c>
      <c r="C13" s="302">
        <v>1600850</v>
      </c>
      <c r="D13" s="302">
        <v>2933696</v>
      </c>
      <c r="E13" s="302">
        <v>1276321</v>
      </c>
      <c r="F13" s="302">
        <v>3195355</v>
      </c>
      <c r="G13" s="302">
        <v>1428198</v>
      </c>
      <c r="H13" s="302">
        <v>2383374</v>
      </c>
      <c r="I13" s="302">
        <v>1040130</v>
      </c>
      <c r="J13" s="302">
        <v>2911206</v>
      </c>
      <c r="K13" s="302">
        <v>655608</v>
      </c>
      <c r="L13" s="287" t="s">
        <v>11</v>
      </c>
      <c r="N13" s="127"/>
      <c r="O13" s="19"/>
      <c r="P13" s="127"/>
      <c r="Q13" s="127"/>
      <c r="R13" s="127"/>
      <c r="S13" s="127"/>
      <c r="T13" s="127"/>
      <c r="U13" s="127"/>
    </row>
    <row r="14" spans="1:21" s="7" customFormat="1" ht="18" customHeight="1">
      <c r="A14" s="287" t="s">
        <v>111</v>
      </c>
      <c r="B14" s="253">
        <v>3394919</v>
      </c>
      <c r="C14" s="253">
        <v>451828</v>
      </c>
      <c r="D14" s="253">
        <v>3216333</v>
      </c>
      <c r="E14" s="253">
        <v>421089</v>
      </c>
      <c r="F14" s="253">
        <v>3300629</v>
      </c>
      <c r="G14" s="253">
        <v>450529</v>
      </c>
      <c r="H14" s="253">
        <v>3704890</v>
      </c>
      <c r="I14" s="253">
        <v>509234</v>
      </c>
      <c r="J14" s="253">
        <v>1993962</v>
      </c>
      <c r="K14" s="253">
        <v>319098</v>
      </c>
      <c r="L14" s="287" t="s">
        <v>13</v>
      </c>
      <c r="N14" s="127"/>
      <c r="O14" s="1"/>
      <c r="P14" s="127"/>
      <c r="Q14" s="127"/>
      <c r="R14" s="127"/>
      <c r="S14" s="127"/>
      <c r="T14" s="127"/>
      <c r="U14" s="127"/>
    </row>
    <row r="15" spans="1:21" s="7" customFormat="1" ht="18" customHeight="1">
      <c r="A15" s="287" t="s">
        <v>124</v>
      </c>
      <c r="B15" s="302">
        <v>916977</v>
      </c>
      <c r="C15" s="302">
        <v>253935</v>
      </c>
      <c r="D15" s="302">
        <v>895784</v>
      </c>
      <c r="E15" s="302">
        <v>169472</v>
      </c>
      <c r="F15" s="302">
        <v>954542</v>
      </c>
      <c r="G15" s="302">
        <v>249443</v>
      </c>
      <c r="H15" s="302">
        <v>1217461</v>
      </c>
      <c r="I15" s="302">
        <v>230087</v>
      </c>
      <c r="J15" s="302">
        <v>1094616</v>
      </c>
      <c r="K15" s="302">
        <v>115941</v>
      </c>
      <c r="L15" s="287" t="s">
        <v>15</v>
      </c>
      <c r="N15" s="127"/>
      <c r="O15" s="127"/>
      <c r="P15" s="127"/>
      <c r="Q15" s="127"/>
      <c r="R15" s="127"/>
      <c r="S15" s="127"/>
      <c r="T15" s="127"/>
      <c r="U15" s="127"/>
    </row>
    <row r="16" spans="1:21" s="7" customFormat="1" ht="18" customHeight="1">
      <c r="A16" s="287" t="s">
        <v>112</v>
      </c>
      <c r="B16" s="253">
        <v>3281103</v>
      </c>
      <c r="C16" s="253">
        <v>973472</v>
      </c>
      <c r="D16" s="253">
        <v>3600921</v>
      </c>
      <c r="E16" s="253">
        <v>973472</v>
      </c>
      <c r="F16" s="253">
        <v>3727489</v>
      </c>
      <c r="G16" s="253">
        <v>663509</v>
      </c>
      <c r="H16" s="253">
        <v>3520711</v>
      </c>
      <c r="I16" s="253">
        <v>740023</v>
      </c>
      <c r="J16" s="253">
        <v>2584408</v>
      </c>
      <c r="K16" s="253">
        <v>440517</v>
      </c>
      <c r="L16" s="287" t="s">
        <v>17</v>
      </c>
      <c r="N16" s="127"/>
      <c r="O16" s="127"/>
      <c r="P16" s="127"/>
      <c r="Q16" s="127"/>
      <c r="R16" s="127"/>
      <c r="S16" s="127"/>
      <c r="T16" s="127"/>
      <c r="U16" s="127"/>
    </row>
    <row r="17" spans="1:21" s="7" customFormat="1" ht="18" customHeight="1">
      <c r="A17" s="287" t="s">
        <v>40</v>
      </c>
      <c r="B17" s="302">
        <v>956094</v>
      </c>
      <c r="C17" s="302">
        <v>272051</v>
      </c>
      <c r="D17" s="302">
        <v>1216095</v>
      </c>
      <c r="E17" s="302">
        <v>272051</v>
      </c>
      <c r="F17" s="302">
        <v>1216468</v>
      </c>
      <c r="G17" s="302">
        <v>214773</v>
      </c>
      <c r="H17" s="302">
        <v>1410452</v>
      </c>
      <c r="I17" s="302">
        <v>161464</v>
      </c>
      <c r="J17" s="302">
        <v>1062399</v>
      </c>
      <c r="K17" s="302">
        <v>107236</v>
      </c>
      <c r="L17" s="287" t="s">
        <v>18</v>
      </c>
      <c r="N17" s="127"/>
      <c r="O17" s="127"/>
      <c r="P17" s="127"/>
      <c r="Q17" s="127"/>
      <c r="R17" s="127"/>
      <c r="S17" s="127"/>
      <c r="T17" s="127"/>
      <c r="U17" s="127"/>
    </row>
    <row r="18" spans="1:21" s="7" customFormat="1" ht="18" customHeight="1">
      <c r="A18" s="287" t="s">
        <v>113</v>
      </c>
      <c r="B18" s="253">
        <v>1530667</v>
      </c>
      <c r="C18" s="253">
        <v>504402</v>
      </c>
      <c r="D18" s="253">
        <v>1489661</v>
      </c>
      <c r="E18" s="253">
        <v>471536</v>
      </c>
      <c r="F18" s="253">
        <v>1502303</v>
      </c>
      <c r="G18" s="253">
        <v>323327</v>
      </c>
      <c r="H18" s="253">
        <v>1725435</v>
      </c>
      <c r="I18" s="253">
        <v>351164</v>
      </c>
      <c r="J18" s="253">
        <v>1209050</v>
      </c>
      <c r="K18" s="253">
        <v>227795</v>
      </c>
      <c r="L18" s="287" t="s">
        <v>20</v>
      </c>
      <c r="N18" s="127"/>
      <c r="O18" s="127"/>
      <c r="P18" s="127"/>
      <c r="Q18" s="127"/>
      <c r="R18" s="127"/>
      <c r="S18" s="127"/>
      <c r="T18" s="127"/>
      <c r="U18" s="127"/>
    </row>
    <row r="19" spans="1:21" s="7" customFormat="1" ht="18" customHeight="1">
      <c r="A19" s="287" t="s">
        <v>21</v>
      </c>
      <c r="B19" s="302">
        <v>1762725</v>
      </c>
      <c r="C19" s="302">
        <v>295368</v>
      </c>
      <c r="D19" s="302">
        <v>1924418</v>
      </c>
      <c r="E19" s="302">
        <v>253205</v>
      </c>
      <c r="F19" s="302">
        <v>1897250</v>
      </c>
      <c r="G19" s="302">
        <v>311966</v>
      </c>
      <c r="H19" s="302">
        <v>2205118</v>
      </c>
      <c r="I19" s="302">
        <v>313053</v>
      </c>
      <c r="J19" s="302">
        <v>1291419</v>
      </c>
      <c r="K19" s="302">
        <v>205674</v>
      </c>
      <c r="L19" s="287" t="s">
        <v>22</v>
      </c>
      <c r="N19" s="127"/>
      <c r="O19" s="127"/>
      <c r="P19" s="127"/>
      <c r="Q19" s="127"/>
      <c r="R19" s="127"/>
      <c r="S19" s="127"/>
      <c r="T19" s="127"/>
      <c r="U19" s="127"/>
    </row>
    <row r="20" spans="1:21" s="7" customFormat="1" ht="18" customHeight="1">
      <c r="A20" s="287" t="s">
        <v>115</v>
      </c>
      <c r="B20" s="253">
        <v>1013350</v>
      </c>
      <c r="C20" s="253">
        <v>262792</v>
      </c>
      <c r="D20" s="253">
        <v>982427</v>
      </c>
      <c r="E20" s="253">
        <v>319540</v>
      </c>
      <c r="F20" s="253">
        <v>1060549</v>
      </c>
      <c r="G20" s="253">
        <v>318788</v>
      </c>
      <c r="H20" s="253">
        <v>997557</v>
      </c>
      <c r="I20" s="253">
        <v>268087</v>
      </c>
      <c r="J20" s="253">
        <v>1143237</v>
      </c>
      <c r="K20" s="253">
        <v>152650</v>
      </c>
      <c r="L20" s="287" t="s">
        <v>23</v>
      </c>
      <c r="P20" s="282"/>
      <c r="Q20" s="282"/>
    </row>
    <row r="21" spans="1:21" s="7" customFormat="1" ht="18" customHeight="1">
      <c r="A21" s="287" t="s">
        <v>24</v>
      </c>
      <c r="B21" s="302">
        <v>4928595</v>
      </c>
      <c r="C21" s="302">
        <v>739865</v>
      </c>
      <c r="D21" s="302">
        <v>4743445</v>
      </c>
      <c r="E21" s="302">
        <v>731912</v>
      </c>
      <c r="F21" s="302">
        <v>4507225</v>
      </c>
      <c r="G21" s="302">
        <v>905202</v>
      </c>
      <c r="H21" s="302">
        <v>3695506</v>
      </c>
      <c r="I21" s="302">
        <v>937096</v>
      </c>
      <c r="J21" s="302">
        <v>3510921</v>
      </c>
      <c r="K21" s="302">
        <v>417314</v>
      </c>
      <c r="L21" s="287" t="s">
        <v>25</v>
      </c>
      <c r="P21" s="282"/>
      <c r="Q21" s="282"/>
    </row>
    <row r="22" spans="1:21" s="7" customFormat="1" ht="18" customHeight="1">
      <c r="A22" s="287" t="s">
        <v>116</v>
      </c>
      <c r="B22" s="253">
        <v>1245150</v>
      </c>
      <c r="C22" s="253">
        <v>292824</v>
      </c>
      <c r="D22" s="253">
        <v>1149262</v>
      </c>
      <c r="E22" s="253">
        <v>245485</v>
      </c>
      <c r="F22" s="253">
        <v>1505813</v>
      </c>
      <c r="G22" s="253">
        <v>427409</v>
      </c>
      <c r="H22" s="253">
        <v>1690979</v>
      </c>
      <c r="I22" s="253">
        <v>468738</v>
      </c>
      <c r="J22" s="253">
        <v>1359009</v>
      </c>
      <c r="K22" s="253">
        <v>285895</v>
      </c>
      <c r="L22" s="287" t="s">
        <v>117</v>
      </c>
      <c r="P22" s="128"/>
      <c r="Q22" s="282"/>
    </row>
    <row r="23" spans="1:21" s="7" customFormat="1" ht="18" customHeight="1">
      <c r="A23" s="287" t="s">
        <v>118</v>
      </c>
      <c r="B23" s="302">
        <v>1494684</v>
      </c>
      <c r="C23" s="302">
        <v>616210</v>
      </c>
      <c r="D23" s="302">
        <v>1463944</v>
      </c>
      <c r="E23" s="302">
        <v>300742</v>
      </c>
      <c r="F23" s="302">
        <v>1617888</v>
      </c>
      <c r="G23" s="302">
        <v>358124</v>
      </c>
      <c r="H23" s="302">
        <v>1405552</v>
      </c>
      <c r="I23" s="302">
        <v>339008</v>
      </c>
      <c r="J23" s="302">
        <v>1133503</v>
      </c>
      <c r="K23" s="302">
        <v>126761</v>
      </c>
      <c r="L23" s="287" t="s">
        <v>152</v>
      </c>
      <c r="P23" s="282"/>
      <c r="Q23" s="282"/>
    </row>
    <row r="24" spans="1:21" s="7" customFormat="1" ht="18" customHeight="1">
      <c r="A24" s="287" t="s">
        <v>126</v>
      </c>
      <c r="B24" s="253">
        <v>972541</v>
      </c>
      <c r="C24" s="253">
        <v>271202</v>
      </c>
      <c r="D24" s="253">
        <v>1023587</v>
      </c>
      <c r="E24" s="253">
        <v>271202</v>
      </c>
      <c r="F24" s="253">
        <v>1035068</v>
      </c>
      <c r="G24" s="253">
        <v>236898</v>
      </c>
      <c r="H24" s="253">
        <v>970196</v>
      </c>
      <c r="I24" s="253">
        <v>202697</v>
      </c>
      <c r="J24" s="253">
        <v>783935</v>
      </c>
      <c r="K24" s="253">
        <v>127798</v>
      </c>
      <c r="L24" s="287" t="s">
        <v>30</v>
      </c>
      <c r="P24" s="282"/>
      <c r="Q24" s="282"/>
    </row>
    <row r="25" spans="1:21" s="7" customFormat="1" ht="18" customHeight="1">
      <c r="A25" s="287" t="s">
        <v>119</v>
      </c>
      <c r="B25" s="302">
        <v>303335</v>
      </c>
      <c r="C25" s="302">
        <v>178640</v>
      </c>
      <c r="D25" s="302">
        <v>280195</v>
      </c>
      <c r="E25" s="302">
        <v>178640</v>
      </c>
      <c r="F25" s="302">
        <v>294253</v>
      </c>
      <c r="G25" s="302">
        <v>193921</v>
      </c>
      <c r="H25" s="302">
        <v>685888</v>
      </c>
      <c r="I25" s="302">
        <v>193927</v>
      </c>
      <c r="J25" s="302">
        <v>581923</v>
      </c>
      <c r="K25" s="302">
        <v>102685</v>
      </c>
      <c r="L25" s="287" t="s">
        <v>32</v>
      </c>
      <c r="O25" s="129"/>
      <c r="P25" s="282"/>
      <c r="Q25" s="282"/>
    </row>
    <row r="26" spans="1:21" s="7" customFormat="1" ht="18" customHeight="1">
      <c r="A26" s="287" t="s">
        <v>156</v>
      </c>
      <c r="B26" s="253">
        <v>1048629</v>
      </c>
      <c r="C26" s="253">
        <v>98606</v>
      </c>
      <c r="D26" s="253">
        <v>1086506</v>
      </c>
      <c r="E26" s="253">
        <v>65781</v>
      </c>
      <c r="F26" s="253">
        <v>997493</v>
      </c>
      <c r="G26" s="253">
        <v>116911</v>
      </c>
      <c r="H26" s="253">
        <v>1094930</v>
      </c>
      <c r="I26" s="253">
        <v>164256</v>
      </c>
      <c r="J26" s="253">
        <v>430536</v>
      </c>
      <c r="K26" s="253">
        <v>41833</v>
      </c>
      <c r="L26" s="287" t="s">
        <v>34</v>
      </c>
      <c r="P26" s="282"/>
      <c r="Q26" s="282"/>
    </row>
    <row r="27" spans="1:21" s="7" customFormat="1" ht="18" customHeight="1">
      <c r="A27" s="287" t="s">
        <v>58</v>
      </c>
      <c r="B27" s="302">
        <f t="shared" ref="B27:K27" si="0">SUM(B7:B26)</f>
        <v>49817811</v>
      </c>
      <c r="C27" s="302">
        <f t="shared" si="0"/>
        <v>14529099</v>
      </c>
      <c r="D27" s="302">
        <f t="shared" si="0"/>
        <v>50214862</v>
      </c>
      <c r="E27" s="302">
        <f t="shared" si="0"/>
        <v>11915944</v>
      </c>
      <c r="F27" s="302">
        <f t="shared" si="0"/>
        <v>51948033</v>
      </c>
      <c r="G27" s="302">
        <f t="shared" si="0"/>
        <v>12985589</v>
      </c>
      <c r="H27" s="302">
        <f t="shared" si="0"/>
        <v>54343743</v>
      </c>
      <c r="I27" s="302">
        <f t="shared" si="0"/>
        <v>12539438</v>
      </c>
      <c r="J27" s="302">
        <v>43499174</v>
      </c>
      <c r="K27" s="302">
        <f t="shared" si="0"/>
        <v>7787978</v>
      </c>
      <c r="L27" s="287" t="s">
        <v>36</v>
      </c>
      <c r="P27" s="282"/>
      <c r="Q27" s="282"/>
    </row>
    <row r="28" spans="1:21" s="7" customFormat="1" ht="18" customHeight="1">
      <c r="A28" s="303" t="s">
        <v>157</v>
      </c>
      <c r="B28" s="729">
        <f>B27+C27</f>
        <v>64346910</v>
      </c>
      <c r="C28" s="730"/>
      <c r="D28" s="729">
        <f>D27+E27</f>
        <v>62130806</v>
      </c>
      <c r="E28" s="730"/>
      <c r="F28" s="729">
        <f>F27+G27</f>
        <v>64933622</v>
      </c>
      <c r="G28" s="730"/>
      <c r="H28" s="729">
        <f>I27+H27</f>
        <v>66883181</v>
      </c>
      <c r="I28" s="730"/>
      <c r="J28" s="729">
        <f>J27+K27</f>
        <v>51287152</v>
      </c>
      <c r="K28" s="730"/>
      <c r="L28" s="303" t="s">
        <v>158</v>
      </c>
      <c r="P28" s="723"/>
      <c r="Q28" s="723"/>
    </row>
    <row r="29" spans="1:21" s="7" customFormat="1" ht="39" customHeight="1">
      <c r="A29" s="293" t="s">
        <v>159</v>
      </c>
      <c r="B29" s="727">
        <v>2</v>
      </c>
      <c r="C29" s="728"/>
      <c r="D29" s="727">
        <v>1.9</v>
      </c>
      <c r="E29" s="728"/>
      <c r="F29" s="727">
        <v>1.9</v>
      </c>
      <c r="G29" s="728"/>
      <c r="H29" s="727">
        <v>2</v>
      </c>
      <c r="I29" s="728"/>
      <c r="J29" s="727">
        <v>1.5</v>
      </c>
      <c r="K29" s="728"/>
      <c r="L29" s="293" t="s">
        <v>160</v>
      </c>
    </row>
    <row r="30" spans="1:21" ht="12.75" customHeight="1">
      <c r="A30" s="130"/>
      <c r="E30" s="131"/>
      <c r="F30" s="131"/>
      <c r="G30" s="131"/>
      <c r="H30" s="131"/>
      <c r="I30" s="131"/>
      <c r="J30" s="131"/>
      <c r="K30" s="132"/>
    </row>
    <row r="31" spans="1:21" ht="12.75" customHeight="1">
      <c r="K31" s="132"/>
    </row>
    <row r="32" spans="1:21">
      <c r="B32" s="131"/>
      <c r="C32" s="131"/>
      <c r="D32" s="131"/>
      <c r="E32" s="131"/>
      <c r="F32" s="131"/>
      <c r="G32" s="131"/>
      <c r="H32" s="131"/>
      <c r="I32" s="131"/>
    </row>
    <row r="33" spans="2:9">
      <c r="B33" s="131"/>
      <c r="C33" s="131"/>
      <c r="D33" s="131"/>
      <c r="E33" s="131"/>
      <c r="F33" s="131"/>
      <c r="G33" s="131"/>
      <c r="H33" s="131"/>
      <c r="I33" s="131"/>
    </row>
    <row r="34" spans="2:9">
      <c r="B34" s="131"/>
      <c r="C34" s="131"/>
      <c r="D34" s="131"/>
      <c r="E34" s="131"/>
      <c r="F34" s="131"/>
      <c r="G34" s="131"/>
      <c r="H34" s="131"/>
      <c r="I34" s="131"/>
    </row>
    <row r="35" spans="2:9">
      <c r="B35" s="131"/>
      <c r="C35" s="131"/>
      <c r="D35" s="131"/>
      <c r="E35" s="131"/>
      <c r="F35" s="131"/>
      <c r="G35" s="131"/>
      <c r="H35" s="131"/>
      <c r="I35" s="131"/>
    </row>
    <row r="36" spans="2:9">
      <c r="B36" s="131"/>
      <c r="C36" s="131"/>
      <c r="D36" s="131"/>
      <c r="E36" s="131"/>
      <c r="F36" s="131"/>
      <c r="G36" s="131"/>
      <c r="H36" s="131"/>
      <c r="I36" s="131"/>
    </row>
    <row r="37" spans="2:9">
      <c r="B37" s="131"/>
      <c r="C37" s="131"/>
      <c r="D37" s="131"/>
      <c r="E37" s="131"/>
      <c r="F37" s="131"/>
      <c r="G37" s="131"/>
      <c r="H37" s="131"/>
      <c r="I37" s="131"/>
    </row>
    <row r="38" spans="2:9">
      <c r="B38" s="131"/>
      <c r="C38" s="131"/>
      <c r="D38" s="131"/>
      <c r="E38" s="131"/>
      <c r="F38" s="131"/>
      <c r="G38" s="131"/>
      <c r="H38" s="131"/>
      <c r="I38" s="131"/>
    </row>
    <row r="39" spans="2:9">
      <c r="B39" s="131"/>
      <c r="C39" s="131"/>
      <c r="D39" s="131"/>
      <c r="E39" s="131"/>
      <c r="F39" s="131"/>
      <c r="G39" s="131"/>
      <c r="H39" s="131"/>
      <c r="I39" s="131"/>
    </row>
    <row r="40" spans="2:9">
      <c r="B40" s="131"/>
      <c r="C40" s="131"/>
      <c r="D40" s="131"/>
      <c r="E40" s="131"/>
      <c r="F40" s="131"/>
      <c r="G40" s="131"/>
      <c r="H40" s="131"/>
      <c r="I40" s="131"/>
    </row>
    <row r="41" spans="2:9">
      <c r="B41" s="131"/>
      <c r="C41" s="131"/>
      <c r="D41" s="131"/>
      <c r="E41" s="131"/>
      <c r="F41" s="131"/>
      <c r="G41" s="131"/>
      <c r="H41" s="131"/>
      <c r="I41" s="131"/>
    </row>
    <row r="42" spans="2:9">
      <c r="B42" s="131"/>
      <c r="C42" s="131"/>
      <c r="D42" s="131"/>
      <c r="E42" s="131"/>
      <c r="F42" s="131"/>
      <c r="G42" s="131"/>
      <c r="H42" s="131"/>
      <c r="I42" s="131"/>
    </row>
    <row r="43" spans="2:9">
      <c r="B43" s="131"/>
      <c r="C43" s="131"/>
      <c r="D43" s="131"/>
      <c r="E43" s="131"/>
      <c r="F43" s="131"/>
      <c r="G43" s="131"/>
      <c r="H43" s="131"/>
      <c r="I43" s="131"/>
    </row>
    <row r="44" spans="2:9">
      <c r="B44" s="131"/>
      <c r="C44" s="131"/>
      <c r="D44" s="131"/>
      <c r="E44" s="131"/>
      <c r="F44" s="131"/>
      <c r="G44" s="131"/>
      <c r="H44" s="131"/>
      <c r="I44" s="131"/>
    </row>
    <row r="45" spans="2:9">
      <c r="B45" s="131"/>
      <c r="C45" s="131"/>
      <c r="D45" s="131"/>
      <c r="E45" s="131"/>
      <c r="F45" s="131"/>
      <c r="G45" s="131"/>
      <c r="H45" s="131"/>
      <c r="I45" s="131"/>
    </row>
    <row r="46" spans="2:9">
      <c r="B46" s="131"/>
      <c r="C46" s="131"/>
      <c r="D46" s="131"/>
      <c r="E46" s="131"/>
      <c r="F46" s="131"/>
      <c r="G46" s="131"/>
      <c r="H46" s="131"/>
      <c r="I46" s="131"/>
    </row>
    <row r="47" spans="2:9">
      <c r="B47" s="131"/>
      <c r="C47" s="131"/>
      <c r="D47" s="131"/>
      <c r="E47" s="131"/>
      <c r="F47" s="131"/>
      <c r="G47" s="131"/>
      <c r="H47" s="131"/>
      <c r="I47" s="131"/>
    </row>
    <row r="48" spans="2:9">
      <c r="B48" s="131"/>
      <c r="C48" s="131"/>
      <c r="D48" s="131"/>
      <c r="E48" s="131"/>
      <c r="F48" s="131"/>
      <c r="G48" s="131"/>
      <c r="H48" s="131"/>
      <c r="I48" s="131"/>
    </row>
  </sheetData>
  <mergeCells count="22">
    <mergeCell ref="J29:K29"/>
    <mergeCell ref="B28:C28"/>
    <mergeCell ref="D28:E28"/>
    <mergeCell ref="F28:G28"/>
    <mergeCell ref="H28:I28"/>
    <mergeCell ref="J28:K28"/>
    <mergeCell ref="B29:C29"/>
    <mergeCell ref="D29:E29"/>
    <mergeCell ref="F29:G29"/>
    <mergeCell ref="H29:I29"/>
    <mergeCell ref="A1:L1"/>
    <mergeCell ref="A2:L2"/>
    <mergeCell ref="A3:F3"/>
    <mergeCell ref="G3:L3"/>
    <mergeCell ref="P28:Q28"/>
    <mergeCell ref="A4:A6"/>
    <mergeCell ref="L4:L6"/>
    <mergeCell ref="B4:C4"/>
    <mergeCell ref="D4:E4"/>
    <mergeCell ref="F4:G4"/>
    <mergeCell ref="H4:I4"/>
    <mergeCell ref="J4:K4"/>
  </mergeCells>
  <printOptions horizontalCentered="1" verticalCentered="1"/>
  <pageMargins left="0.25" right="0.25" top="0.75" bottom="0.75" header="0.3" footer="0.3"/>
  <pageSetup paperSize="9" scale="8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6"/>
  <sheetViews>
    <sheetView showGridLines="0" rightToLeft="1" zoomScale="110" zoomScaleNormal="110" workbookViewId="0">
      <selection sqref="A1:G2"/>
    </sheetView>
  </sheetViews>
  <sheetFormatPr defaultColWidth="8.85546875" defaultRowHeight="15.75"/>
  <cols>
    <col min="1" max="1" width="23.7109375" style="255" customWidth="1"/>
    <col min="2" max="6" width="15.7109375" style="254" customWidth="1"/>
    <col min="7" max="7" width="23.7109375" style="254" customWidth="1"/>
    <col min="8" max="8" width="8.85546875" style="254"/>
    <col min="9" max="9" width="9.140625" style="254" customWidth="1"/>
    <col min="10" max="236" width="8.85546875" style="254"/>
    <col min="237" max="237" width="13.7109375" style="254" customWidth="1"/>
    <col min="238" max="238" width="16.28515625" style="254" customWidth="1"/>
    <col min="239" max="239" width="14.7109375" style="254" customWidth="1"/>
    <col min="240" max="240" width="15.7109375" style="254" bestFit="1" customWidth="1"/>
    <col min="241" max="241" width="24" style="254" bestFit="1" customWidth="1"/>
    <col min="242" max="242" width="20.28515625" style="254" bestFit="1" customWidth="1"/>
    <col min="243" max="243" width="16.85546875" style="254" customWidth="1"/>
    <col min="244" max="492" width="8.85546875" style="254"/>
    <col min="493" max="493" width="13.7109375" style="254" customWidth="1"/>
    <col min="494" max="494" width="16.28515625" style="254" customWidth="1"/>
    <col min="495" max="495" width="14.7109375" style="254" customWidth="1"/>
    <col min="496" max="496" width="15.7109375" style="254" bestFit="1" customWidth="1"/>
    <col min="497" max="497" width="24" style="254" bestFit="1" customWidth="1"/>
    <col min="498" max="498" width="20.28515625" style="254" bestFit="1" customWidth="1"/>
    <col min="499" max="499" width="16.85546875" style="254" customWidth="1"/>
    <col min="500" max="748" width="8.85546875" style="254"/>
    <col min="749" max="749" width="13.7109375" style="254" customWidth="1"/>
    <col min="750" max="750" width="16.28515625" style="254" customWidth="1"/>
    <col min="751" max="751" width="14.7109375" style="254" customWidth="1"/>
    <col min="752" max="752" width="15.7109375" style="254" bestFit="1" customWidth="1"/>
    <col min="753" max="753" width="24" style="254" bestFit="1" customWidth="1"/>
    <col min="754" max="754" width="20.28515625" style="254" bestFit="1" customWidth="1"/>
    <col min="755" max="755" width="16.85546875" style="254" customWidth="1"/>
    <col min="756" max="1004" width="8.85546875" style="254"/>
    <col min="1005" max="1005" width="13.7109375" style="254" customWidth="1"/>
    <col min="1006" max="1006" width="16.28515625" style="254" customWidth="1"/>
    <col min="1007" max="1007" width="14.7109375" style="254" customWidth="1"/>
    <col min="1008" max="1008" width="15.7109375" style="254" bestFit="1" customWidth="1"/>
    <col min="1009" max="1009" width="24" style="254" bestFit="1" customWidth="1"/>
    <col min="1010" max="1010" width="20.28515625" style="254" bestFit="1" customWidth="1"/>
    <col min="1011" max="1011" width="16.85546875" style="254" customWidth="1"/>
    <col min="1012" max="1260" width="8.85546875" style="254"/>
    <col min="1261" max="1261" width="13.7109375" style="254" customWidth="1"/>
    <col min="1262" max="1262" width="16.28515625" style="254" customWidth="1"/>
    <col min="1263" max="1263" width="14.7109375" style="254" customWidth="1"/>
    <col min="1264" max="1264" width="15.7109375" style="254" bestFit="1" customWidth="1"/>
    <col min="1265" max="1265" width="24" style="254" bestFit="1" customWidth="1"/>
    <col min="1266" max="1266" width="20.28515625" style="254" bestFit="1" customWidth="1"/>
    <col min="1267" max="1267" width="16.85546875" style="254" customWidth="1"/>
    <col min="1268" max="1516" width="8.85546875" style="254"/>
    <col min="1517" max="1517" width="13.7109375" style="254" customWidth="1"/>
    <col min="1518" max="1518" width="16.28515625" style="254" customWidth="1"/>
    <col min="1519" max="1519" width="14.7109375" style="254" customWidth="1"/>
    <col min="1520" max="1520" width="15.7109375" style="254" bestFit="1" customWidth="1"/>
    <col min="1521" max="1521" width="24" style="254" bestFit="1" customWidth="1"/>
    <col min="1522" max="1522" width="20.28515625" style="254" bestFit="1" customWidth="1"/>
    <col min="1523" max="1523" width="16.85546875" style="254" customWidth="1"/>
    <col min="1524" max="1772" width="8.85546875" style="254"/>
    <col min="1773" max="1773" width="13.7109375" style="254" customWidth="1"/>
    <col min="1774" max="1774" width="16.28515625" style="254" customWidth="1"/>
    <col min="1775" max="1775" width="14.7109375" style="254" customWidth="1"/>
    <col min="1776" max="1776" width="15.7109375" style="254" bestFit="1" customWidth="1"/>
    <col min="1777" max="1777" width="24" style="254" bestFit="1" customWidth="1"/>
    <col min="1778" max="1778" width="20.28515625" style="254" bestFit="1" customWidth="1"/>
    <col min="1779" max="1779" width="16.85546875" style="254" customWidth="1"/>
    <col min="1780" max="2028" width="8.85546875" style="254"/>
    <col min="2029" max="2029" width="13.7109375" style="254" customWidth="1"/>
    <col min="2030" max="2030" width="16.28515625" style="254" customWidth="1"/>
    <col min="2031" max="2031" width="14.7109375" style="254" customWidth="1"/>
    <col min="2032" max="2032" width="15.7109375" style="254" bestFit="1" customWidth="1"/>
    <col min="2033" max="2033" width="24" style="254" bestFit="1" customWidth="1"/>
    <col min="2034" max="2034" width="20.28515625" style="254" bestFit="1" customWidth="1"/>
    <col min="2035" max="2035" width="16.85546875" style="254" customWidth="1"/>
    <col min="2036" max="2284" width="8.85546875" style="254"/>
    <col min="2285" max="2285" width="13.7109375" style="254" customWidth="1"/>
    <col min="2286" max="2286" width="16.28515625" style="254" customWidth="1"/>
    <col min="2287" max="2287" width="14.7109375" style="254" customWidth="1"/>
    <col min="2288" max="2288" width="15.7109375" style="254" bestFit="1" customWidth="1"/>
    <col min="2289" max="2289" width="24" style="254" bestFit="1" customWidth="1"/>
    <col min="2290" max="2290" width="20.28515625" style="254" bestFit="1" customWidth="1"/>
    <col min="2291" max="2291" width="16.85546875" style="254" customWidth="1"/>
    <col min="2292" max="2540" width="8.85546875" style="254"/>
    <col min="2541" max="2541" width="13.7109375" style="254" customWidth="1"/>
    <col min="2542" max="2542" width="16.28515625" style="254" customWidth="1"/>
    <col min="2543" max="2543" width="14.7109375" style="254" customWidth="1"/>
    <col min="2544" max="2544" width="15.7109375" style="254" bestFit="1" customWidth="1"/>
    <col min="2545" max="2545" width="24" style="254" bestFit="1" customWidth="1"/>
    <col min="2546" max="2546" width="20.28515625" style="254" bestFit="1" customWidth="1"/>
    <col min="2547" max="2547" width="16.85546875" style="254" customWidth="1"/>
    <col min="2548" max="2796" width="8.85546875" style="254"/>
    <col min="2797" max="2797" width="13.7109375" style="254" customWidth="1"/>
    <col min="2798" max="2798" width="16.28515625" style="254" customWidth="1"/>
    <col min="2799" max="2799" width="14.7109375" style="254" customWidth="1"/>
    <col min="2800" max="2800" width="15.7109375" style="254" bestFit="1" customWidth="1"/>
    <col min="2801" max="2801" width="24" style="254" bestFit="1" customWidth="1"/>
    <col min="2802" max="2802" width="20.28515625" style="254" bestFit="1" customWidth="1"/>
    <col min="2803" max="2803" width="16.85546875" style="254" customWidth="1"/>
    <col min="2804" max="3052" width="8.85546875" style="254"/>
    <col min="3053" max="3053" width="13.7109375" style="254" customWidth="1"/>
    <col min="3054" max="3054" width="16.28515625" style="254" customWidth="1"/>
    <col min="3055" max="3055" width="14.7109375" style="254" customWidth="1"/>
    <col min="3056" max="3056" width="15.7109375" style="254" bestFit="1" customWidth="1"/>
    <col min="3057" max="3057" width="24" style="254" bestFit="1" customWidth="1"/>
    <col min="3058" max="3058" width="20.28515625" style="254" bestFit="1" customWidth="1"/>
    <col min="3059" max="3059" width="16.85546875" style="254" customWidth="1"/>
    <col min="3060" max="3308" width="8.85546875" style="254"/>
    <col min="3309" max="3309" width="13.7109375" style="254" customWidth="1"/>
    <col min="3310" max="3310" width="16.28515625" style="254" customWidth="1"/>
    <col min="3311" max="3311" width="14.7109375" style="254" customWidth="1"/>
    <col min="3312" max="3312" width="15.7109375" style="254" bestFit="1" customWidth="1"/>
    <col min="3313" max="3313" width="24" style="254" bestFit="1" customWidth="1"/>
    <col min="3314" max="3314" width="20.28515625" style="254" bestFit="1" customWidth="1"/>
    <col min="3315" max="3315" width="16.85546875" style="254" customWidth="1"/>
    <col min="3316" max="3564" width="8.85546875" style="254"/>
    <col min="3565" max="3565" width="13.7109375" style="254" customWidth="1"/>
    <col min="3566" max="3566" width="16.28515625" style="254" customWidth="1"/>
    <col min="3567" max="3567" width="14.7109375" style="254" customWidth="1"/>
    <col min="3568" max="3568" width="15.7109375" style="254" bestFit="1" customWidth="1"/>
    <col min="3569" max="3569" width="24" style="254" bestFit="1" customWidth="1"/>
    <col min="3570" max="3570" width="20.28515625" style="254" bestFit="1" customWidth="1"/>
    <col min="3571" max="3571" width="16.85546875" style="254" customWidth="1"/>
    <col min="3572" max="3820" width="8.85546875" style="254"/>
    <col min="3821" max="3821" width="13.7109375" style="254" customWidth="1"/>
    <col min="3822" max="3822" width="16.28515625" style="254" customWidth="1"/>
    <col min="3823" max="3823" width="14.7109375" style="254" customWidth="1"/>
    <col min="3824" max="3824" width="15.7109375" style="254" bestFit="1" customWidth="1"/>
    <col min="3825" max="3825" width="24" style="254" bestFit="1" customWidth="1"/>
    <col min="3826" max="3826" width="20.28515625" style="254" bestFit="1" customWidth="1"/>
    <col min="3827" max="3827" width="16.85546875" style="254" customWidth="1"/>
    <col min="3828" max="4076" width="8.85546875" style="254"/>
    <col min="4077" max="4077" width="13.7109375" style="254" customWidth="1"/>
    <col min="4078" max="4078" width="16.28515625" style="254" customWidth="1"/>
    <col min="4079" max="4079" width="14.7109375" style="254" customWidth="1"/>
    <col min="4080" max="4080" width="15.7109375" style="254" bestFit="1" customWidth="1"/>
    <col min="4081" max="4081" width="24" style="254" bestFit="1" customWidth="1"/>
    <col min="4082" max="4082" width="20.28515625" style="254" bestFit="1" customWidth="1"/>
    <col min="4083" max="4083" width="16.85546875" style="254" customWidth="1"/>
    <col min="4084" max="4332" width="8.85546875" style="254"/>
    <col min="4333" max="4333" width="13.7109375" style="254" customWidth="1"/>
    <col min="4334" max="4334" width="16.28515625" style="254" customWidth="1"/>
    <col min="4335" max="4335" width="14.7109375" style="254" customWidth="1"/>
    <col min="4336" max="4336" width="15.7109375" style="254" bestFit="1" customWidth="1"/>
    <col min="4337" max="4337" width="24" style="254" bestFit="1" customWidth="1"/>
    <col min="4338" max="4338" width="20.28515625" style="254" bestFit="1" customWidth="1"/>
    <col min="4339" max="4339" width="16.85546875" style="254" customWidth="1"/>
    <col min="4340" max="4588" width="8.85546875" style="254"/>
    <col min="4589" max="4589" width="13.7109375" style="254" customWidth="1"/>
    <col min="4590" max="4590" width="16.28515625" style="254" customWidth="1"/>
    <col min="4591" max="4591" width="14.7109375" style="254" customWidth="1"/>
    <col min="4592" max="4592" width="15.7109375" style="254" bestFit="1" customWidth="1"/>
    <col min="4593" max="4593" width="24" style="254" bestFit="1" customWidth="1"/>
    <col min="4594" max="4594" width="20.28515625" style="254" bestFit="1" customWidth="1"/>
    <col min="4595" max="4595" width="16.85546875" style="254" customWidth="1"/>
    <col min="4596" max="4844" width="8.85546875" style="254"/>
    <col min="4845" max="4845" width="13.7109375" style="254" customWidth="1"/>
    <col min="4846" max="4846" width="16.28515625" style="254" customWidth="1"/>
    <col min="4847" max="4847" width="14.7109375" style="254" customWidth="1"/>
    <col min="4848" max="4848" width="15.7109375" style="254" bestFit="1" customWidth="1"/>
    <col min="4849" max="4849" width="24" style="254" bestFit="1" customWidth="1"/>
    <col min="4850" max="4850" width="20.28515625" style="254" bestFit="1" customWidth="1"/>
    <col min="4851" max="4851" width="16.85546875" style="254" customWidth="1"/>
    <col min="4852" max="5100" width="8.85546875" style="254"/>
    <col min="5101" max="5101" width="13.7109375" style="254" customWidth="1"/>
    <col min="5102" max="5102" width="16.28515625" style="254" customWidth="1"/>
    <col min="5103" max="5103" width="14.7109375" style="254" customWidth="1"/>
    <col min="5104" max="5104" width="15.7109375" style="254" bestFit="1" customWidth="1"/>
    <col min="5105" max="5105" width="24" style="254" bestFit="1" customWidth="1"/>
    <col min="5106" max="5106" width="20.28515625" style="254" bestFit="1" customWidth="1"/>
    <col min="5107" max="5107" width="16.85546875" style="254" customWidth="1"/>
    <col min="5108" max="5356" width="8.85546875" style="254"/>
    <col min="5357" max="5357" width="13.7109375" style="254" customWidth="1"/>
    <col min="5358" max="5358" width="16.28515625" style="254" customWidth="1"/>
    <col min="5359" max="5359" width="14.7109375" style="254" customWidth="1"/>
    <col min="5360" max="5360" width="15.7109375" style="254" bestFit="1" customWidth="1"/>
    <col min="5361" max="5361" width="24" style="254" bestFit="1" customWidth="1"/>
    <col min="5362" max="5362" width="20.28515625" style="254" bestFit="1" customWidth="1"/>
    <col min="5363" max="5363" width="16.85546875" style="254" customWidth="1"/>
    <col min="5364" max="5612" width="8.85546875" style="254"/>
    <col min="5613" max="5613" width="13.7109375" style="254" customWidth="1"/>
    <col min="5614" max="5614" width="16.28515625" style="254" customWidth="1"/>
    <col min="5615" max="5615" width="14.7109375" style="254" customWidth="1"/>
    <col min="5616" max="5616" width="15.7109375" style="254" bestFit="1" customWidth="1"/>
    <col min="5617" max="5617" width="24" style="254" bestFit="1" customWidth="1"/>
    <col min="5618" max="5618" width="20.28515625" style="254" bestFit="1" customWidth="1"/>
    <col min="5619" max="5619" width="16.85546875" style="254" customWidth="1"/>
    <col min="5620" max="5868" width="8.85546875" style="254"/>
    <col min="5869" max="5869" width="13.7109375" style="254" customWidth="1"/>
    <col min="5870" max="5870" width="16.28515625" style="254" customWidth="1"/>
    <col min="5871" max="5871" width="14.7109375" style="254" customWidth="1"/>
    <col min="5872" max="5872" width="15.7109375" style="254" bestFit="1" customWidth="1"/>
    <col min="5873" max="5873" width="24" style="254" bestFit="1" customWidth="1"/>
    <col min="5874" max="5874" width="20.28515625" style="254" bestFit="1" customWidth="1"/>
    <col min="5875" max="5875" width="16.85546875" style="254" customWidth="1"/>
    <col min="5876" max="6124" width="8.85546875" style="254"/>
    <col min="6125" max="6125" width="13.7109375" style="254" customWidth="1"/>
    <col min="6126" max="6126" width="16.28515625" style="254" customWidth="1"/>
    <col min="6127" max="6127" width="14.7109375" style="254" customWidth="1"/>
    <col min="6128" max="6128" width="15.7109375" style="254" bestFit="1" customWidth="1"/>
    <col min="6129" max="6129" width="24" style="254" bestFit="1" customWidth="1"/>
    <col min="6130" max="6130" width="20.28515625" style="254" bestFit="1" customWidth="1"/>
    <col min="6131" max="6131" width="16.85546875" style="254" customWidth="1"/>
    <col min="6132" max="6380" width="8.85546875" style="254"/>
    <col min="6381" max="6381" width="13.7109375" style="254" customWidth="1"/>
    <col min="6382" max="6382" width="16.28515625" style="254" customWidth="1"/>
    <col min="6383" max="6383" width="14.7109375" style="254" customWidth="1"/>
    <col min="6384" max="6384" width="15.7109375" style="254" bestFit="1" customWidth="1"/>
    <col min="6385" max="6385" width="24" style="254" bestFit="1" customWidth="1"/>
    <col min="6386" max="6386" width="20.28515625" style="254" bestFit="1" customWidth="1"/>
    <col min="6387" max="6387" width="16.85546875" style="254" customWidth="1"/>
    <col min="6388" max="6636" width="8.85546875" style="254"/>
    <col min="6637" max="6637" width="13.7109375" style="254" customWidth="1"/>
    <col min="6638" max="6638" width="16.28515625" style="254" customWidth="1"/>
    <col min="6639" max="6639" width="14.7109375" style="254" customWidth="1"/>
    <col min="6640" max="6640" width="15.7109375" style="254" bestFit="1" customWidth="1"/>
    <col min="6641" max="6641" width="24" style="254" bestFit="1" customWidth="1"/>
    <col min="6642" max="6642" width="20.28515625" style="254" bestFit="1" customWidth="1"/>
    <col min="6643" max="6643" width="16.85546875" style="254" customWidth="1"/>
    <col min="6644" max="6892" width="8.85546875" style="254"/>
    <col min="6893" max="6893" width="13.7109375" style="254" customWidth="1"/>
    <col min="6894" max="6894" width="16.28515625" style="254" customWidth="1"/>
    <col min="6895" max="6895" width="14.7109375" style="254" customWidth="1"/>
    <col min="6896" max="6896" width="15.7109375" style="254" bestFit="1" customWidth="1"/>
    <col min="6897" max="6897" width="24" style="254" bestFit="1" customWidth="1"/>
    <col min="6898" max="6898" width="20.28515625" style="254" bestFit="1" customWidth="1"/>
    <col min="6899" max="6899" width="16.85546875" style="254" customWidth="1"/>
    <col min="6900" max="7148" width="8.85546875" style="254"/>
    <col min="7149" max="7149" width="13.7109375" style="254" customWidth="1"/>
    <col min="7150" max="7150" width="16.28515625" style="254" customWidth="1"/>
    <col min="7151" max="7151" width="14.7109375" style="254" customWidth="1"/>
    <col min="7152" max="7152" width="15.7109375" style="254" bestFit="1" customWidth="1"/>
    <col min="7153" max="7153" width="24" style="254" bestFit="1" customWidth="1"/>
    <col min="7154" max="7154" width="20.28515625" style="254" bestFit="1" customWidth="1"/>
    <col min="7155" max="7155" width="16.85546875" style="254" customWidth="1"/>
    <col min="7156" max="7404" width="8.85546875" style="254"/>
    <col min="7405" max="7405" width="13.7109375" style="254" customWidth="1"/>
    <col min="7406" max="7406" width="16.28515625" style="254" customWidth="1"/>
    <col min="7407" max="7407" width="14.7109375" style="254" customWidth="1"/>
    <col min="7408" max="7408" width="15.7109375" style="254" bestFit="1" customWidth="1"/>
    <col min="7409" max="7409" width="24" style="254" bestFit="1" customWidth="1"/>
    <col min="7410" max="7410" width="20.28515625" style="254" bestFit="1" customWidth="1"/>
    <col min="7411" max="7411" width="16.85546875" style="254" customWidth="1"/>
    <col min="7412" max="7660" width="8.85546875" style="254"/>
    <col min="7661" max="7661" width="13.7109375" style="254" customWidth="1"/>
    <col min="7662" max="7662" width="16.28515625" style="254" customWidth="1"/>
    <col min="7663" max="7663" width="14.7109375" style="254" customWidth="1"/>
    <col min="7664" max="7664" width="15.7109375" style="254" bestFit="1" customWidth="1"/>
    <col min="7665" max="7665" width="24" style="254" bestFit="1" customWidth="1"/>
    <col min="7666" max="7666" width="20.28515625" style="254" bestFit="1" customWidth="1"/>
    <col min="7667" max="7667" width="16.85546875" style="254" customWidth="1"/>
    <col min="7668" max="7916" width="8.85546875" style="254"/>
    <col min="7917" max="7917" width="13.7109375" style="254" customWidth="1"/>
    <col min="7918" max="7918" width="16.28515625" style="254" customWidth="1"/>
    <col min="7919" max="7919" width="14.7109375" style="254" customWidth="1"/>
    <col min="7920" max="7920" width="15.7109375" style="254" bestFit="1" customWidth="1"/>
    <col min="7921" max="7921" width="24" style="254" bestFit="1" customWidth="1"/>
    <col min="7922" max="7922" width="20.28515625" style="254" bestFit="1" customWidth="1"/>
    <col min="7923" max="7923" width="16.85546875" style="254" customWidth="1"/>
    <col min="7924" max="8172" width="8.85546875" style="254"/>
    <col min="8173" max="8173" width="13.7109375" style="254" customWidth="1"/>
    <col min="8174" max="8174" width="16.28515625" style="254" customWidth="1"/>
    <col min="8175" max="8175" width="14.7109375" style="254" customWidth="1"/>
    <col min="8176" max="8176" width="15.7109375" style="254" bestFit="1" customWidth="1"/>
    <col min="8177" max="8177" width="24" style="254" bestFit="1" customWidth="1"/>
    <col min="8178" max="8178" width="20.28515625" style="254" bestFit="1" customWidth="1"/>
    <col min="8179" max="8179" width="16.85546875" style="254" customWidth="1"/>
    <col min="8180" max="8428" width="8.85546875" style="254"/>
    <col min="8429" max="8429" width="13.7109375" style="254" customWidth="1"/>
    <col min="8430" max="8430" width="16.28515625" style="254" customWidth="1"/>
    <col min="8431" max="8431" width="14.7109375" style="254" customWidth="1"/>
    <col min="8432" max="8432" width="15.7109375" style="254" bestFit="1" customWidth="1"/>
    <col min="8433" max="8433" width="24" style="254" bestFit="1" customWidth="1"/>
    <col min="8434" max="8434" width="20.28515625" style="254" bestFit="1" customWidth="1"/>
    <col min="8435" max="8435" width="16.85546875" style="254" customWidth="1"/>
    <col min="8436" max="8684" width="8.85546875" style="254"/>
    <col min="8685" max="8685" width="13.7109375" style="254" customWidth="1"/>
    <col min="8686" max="8686" width="16.28515625" style="254" customWidth="1"/>
    <col min="8687" max="8687" width="14.7109375" style="254" customWidth="1"/>
    <col min="8688" max="8688" width="15.7109375" style="254" bestFit="1" customWidth="1"/>
    <col min="8689" max="8689" width="24" style="254" bestFit="1" customWidth="1"/>
    <col min="8690" max="8690" width="20.28515625" style="254" bestFit="1" customWidth="1"/>
    <col min="8691" max="8691" width="16.85546875" style="254" customWidth="1"/>
    <col min="8692" max="8940" width="8.85546875" style="254"/>
    <col min="8941" max="8941" width="13.7109375" style="254" customWidth="1"/>
    <col min="8942" max="8942" width="16.28515625" style="254" customWidth="1"/>
    <col min="8943" max="8943" width="14.7109375" style="254" customWidth="1"/>
    <col min="8944" max="8944" width="15.7109375" style="254" bestFit="1" customWidth="1"/>
    <col min="8945" max="8945" width="24" style="254" bestFit="1" customWidth="1"/>
    <col min="8946" max="8946" width="20.28515625" style="254" bestFit="1" customWidth="1"/>
    <col min="8947" max="8947" width="16.85546875" style="254" customWidth="1"/>
    <col min="8948" max="9196" width="8.85546875" style="254"/>
    <col min="9197" max="9197" width="13.7109375" style="254" customWidth="1"/>
    <col min="9198" max="9198" width="16.28515625" style="254" customWidth="1"/>
    <col min="9199" max="9199" width="14.7109375" style="254" customWidth="1"/>
    <col min="9200" max="9200" width="15.7109375" style="254" bestFit="1" customWidth="1"/>
    <col min="9201" max="9201" width="24" style="254" bestFit="1" customWidth="1"/>
    <col min="9202" max="9202" width="20.28515625" style="254" bestFit="1" customWidth="1"/>
    <col min="9203" max="9203" width="16.85546875" style="254" customWidth="1"/>
    <col min="9204" max="9452" width="8.85546875" style="254"/>
    <col min="9453" max="9453" width="13.7109375" style="254" customWidth="1"/>
    <col min="9454" max="9454" width="16.28515625" style="254" customWidth="1"/>
    <col min="9455" max="9455" width="14.7109375" style="254" customWidth="1"/>
    <col min="9456" max="9456" width="15.7109375" style="254" bestFit="1" customWidth="1"/>
    <col min="9457" max="9457" width="24" style="254" bestFit="1" customWidth="1"/>
    <col min="9458" max="9458" width="20.28515625" style="254" bestFit="1" customWidth="1"/>
    <col min="9459" max="9459" width="16.85546875" style="254" customWidth="1"/>
    <col min="9460" max="9708" width="8.85546875" style="254"/>
    <col min="9709" max="9709" width="13.7109375" style="254" customWidth="1"/>
    <col min="9710" max="9710" width="16.28515625" style="254" customWidth="1"/>
    <col min="9711" max="9711" width="14.7109375" style="254" customWidth="1"/>
    <col min="9712" max="9712" width="15.7109375" style="254" bestFit="1" customWidth="1"/>
    <col min="9713" max="9713" width="24" style="254" bestFit="1" customWidth="1"/>
    <col min="9714" max="9714" width="20.28515625" style="254" bestFit="1" customWidth="1"/>
    <col min="9715" max="9715" width="16.85546875" style="254" customWidth="1"/>
    <col min="9716" max="9964" width="8.85546875" style="254"/>
    <col min="9965" max="9965" width="13.7109375" style="254" customWidth="1"/>
    <col min="9966" max="9966" width="16.28515625" style="254" customWidth="1"/>
    <col min="9967" max="9967" width="14.7109375" style="254" customWidth="1"/>
    <col min="9968" max="9968" width="15.7109375" style="254" bestFit="1" customWidth="1"/>
    <col min="9969" max="9969" width="24" style="254" bestFit="1" customWidth="1"/>
    <col min="9970" max="9970" width="20.28515625" style="254" bestFit="1" customWidth="1"/>
    <col min="9971" max="9971" width="16.85546875" style="254" customWidth="1"/>
    <col min="9972" max="10220" width="8.85546875" style="254"/>
    <col min="10221" max="10221" width="13.7109375" style="254" customWidth="1"/>
    <col min="10222" max="10222" width="16.28515625" style="254" customWidth="1"/>
    <col min="10223" max="10223" width="14.7109375" style="254" customWidth="1"/>
    <col min="10224" max="10224" width="15.7109375" style="254" bestFit="1" customWidth="1"/>
    <col min="10225" max="10225" width="24" style="254" bestFit="1" customWidth="1"/>
    <col min="10226" max="10226" width="20.28515625" style="254" bestFit="1" customWidth="1"/>
    <col min="10227" max="10227" width="16.85546875" style="254" customWidth="1"/>
    <col min="10228" max="10476" width="8.85546875" style="254"/>
    <col min="10477" max="10477" width="13.7109375" style="254" customWidth="1"/>
    <col min="10478" max="10478" width="16.28515625" style="254" customWidth="1"/>
    <col min="10479" max="10479" width="14.7109375" style="254" customWidth="1"/>
    <col min="10480" max="10480" width="15.7109375" style="254" bestFit="1" customWidth="1"/>
    <col min="10481" max="10481" width="24" style="254" bestFit="1" customWidth="1"/>
    <col min="10482" max="10482" width="20.28515625" style="254" bestFit="1" customWidth="1"/>
    <col min="10483" max="10483" width="16.85546875" style="254" customWidth="1"/>
    <col min="10484" max="10732" width="8.85546875" style="254"/>
    <col min="10733" max="10733" width="13.7109375" style="254" customWidth="1"/>
    <col min="10734" max="10734" width="16.28515625" style="254" customWidth="1"/>
    <col min="10735" max="10735" width="14.7109375" style="254" customWidth="1"/>
    <col min="10736" max="10736" width="15.7109375" style="254" bestFit="1" customWidth="1"/>
    <col min="10737" max="10737" width="24" style="254" bestFit="1" customWidth="1"/>
    <col min="10738" max="10738" width="20.28515625" style="254" bestFit="1" customWidth="1"/>
    <col min="10739" max="10739" width="16.85546875" style="254" customWidth="1"/>
    <col min="10740" max="10988" width="8.85546875" style="254"/>
    <col min="10989" max="10989" width="13.7109375" style="254" customWidth="1"/>
    <col min="10990" max="10990" width="16.28515625" style="254" customWidth="1"/>
    <col min="10991" max="10991" width="14.7109375" style="254" customWidth="1"/>
    <col min="10992" max="10992" width="15.7109375" style="254" bestFit="1" customWidth="1"/>
    <col min="10993" max="10993" width="24" style="254" bestFit="1" customWidth="1"/>
    <col min="10994" max="10994" width="20.28515625" style="254" bestFit="1" customWidth="1"/>
    <col min="10995" max="10995" width="16.85546875" style="254" customWidth="1"/>
    <col min="10996" max="11244" width="8.85546875" style="254"/>
    <col min="11245" max="11245" width="13.7109375" style="254" customWidth="1"/>
    <col min="11246" max="11246" width="16.28515625" style="254" customWidth="1"/>
    <col min="11247" max="11247" width="14.7109375" style="254" customWidth="1"/>
    <col min="11248" max="11248" width="15.7109375" style="254" bestFit="1" customWidth="1"/>
    <col min="11249" max="11249" width="24" style="254" bestFit="1" customWidth="1"/>
    <col min="11250" max="11250" width="20.28515625" style="254" bestFit="1" customWidth="1"/>
    <col min="11251" max="11251" width="16.85546875" style="254" customWidth="1"/>
    <col min="11252" max="11500" width="8.85546875" style="254"/>
    <col min="11501" max="11501" width="13.7109375" style="254" customWidth="1"/>
    <col min="11502" max="11502" width="16.28515625" style="254" customWidth="1"/>
    <col min="11503" max="11503" width="14.7109375" style="254" customWidth="1"/>
    <col min="11504" max="11504" width="15.7109375" style="254" bestFit="1" customWidth="1"/>
    <col min="11505" max="11505" width="24" style="254" bestFit="1" customWidth="1"/>
    <col min="11506" max="11506" width="20.28515625" style="254" bestFit="1" customWidth="1"/>
    <col min="11507" max="11507" width="16.85546875" style="254" customWidth="1"/>
    <col min="11508" max="11756" width="8.85546875" style="254"/>
    <col min="11757" max="11757" width="13.7109375" style="254" customWidth="1"/>
    <col min="11758" max="11758" width="16.28515625" style="254" customWidth="1"/>
    <col min="11759" max="11759" width="14.7109375" style="254" customWidth="1"/>
    <col min="11760" max="11760" width="15.7109375" style="254" bestFit="1" customWidth="1"/>
    <col min="11761" max="11761" width="24" style="254" bestFit="1" customWidth="1"/>
    <col min="11762" max="11762" width="20.28515625" style="254" bestFit="1" customWidth="1"/>
    <col min="11763" max="11763" width="16.85546875" style="254" customWidth="1"/>
    <col min="11764" max="12012" width="8.85546875" style="254"/>
    <col min="12013" max="12013" width="13.7109375" style="254" customWidth="1"/>
    <col min="12014" max="12014" width="16.28515625" style="254" customWidth="1"/>
    <col min="12015" max="12015" width="14.7109375" style="254" customWidth="1"/>
    <col min="12016" max="12016" width="15.7109375" style="254" bestFit="1" customWidth="1"/>
    <col min="12017" max="12017" width="24" style="254" bestFit="1" customWidth="1"/>
    <col min="12018" max="12018" width="20.28515625" style="254" bestFit="1" customWidth="1"/>
    <col min="12019" max="12019" width="16.85546875" style="254" customWidth="1"/>
    <col min="12020" max="12268" width="8.85546875" style="254"/>
    <col min="12269" max="12269" width="13.7109375" style="254" customWidth="1"/>
    <col min="12270" max="12270" width="16.28515625" style="254" customWidth="1"/>
    <col min="12271" max="12271" width="14.7109375" style="254" customWidth="1"/>
    <col min="12272" max="12272" width="15.7109375" style="254" bestFit="1" customWidth="1"/>
    <col min="12273" max="12273" width="24" style="254" bestFit="1" customWidth="1"/>
    <col min="12274" max="12274" width="20.28515625" style="254" bestFit="1" customWidth="1"/>
    <col min="12275" max="12275" width="16.85546875" style="254" customWidth="1"/>
    <col min="12276" max="12524" width="8.85546875" style="254"/>
    <col min="12525" max="12525" width="13.7109375" style="254" customWidth="1"/>
    <col min="12526" max="12526" width="16.28515625" style="254" customWidth="1"/>
    <col min="12527" max="12527" width="14.7109375" style="254" customWidth="1"/>
    <col min="12528" max="12528" width="15.7109375" style="254" bestFit="1" customWidth="1"/>
    <col min="12529" max="12529" width="24" style="254" bestFit="1" customWidth="1"/>
    <col min="12530" max="12530" width="20.28515625" style="254" bestFit="1" customWidth="1"/>
    <col min="12531" max="12531" width="16.85546875" style="254" customWidth="1"/>
    <col min="12532" max="12780" width="8.85546875" style="254"/>
    <col min="12781" max="12781" width="13.7109375" style="254" customWidth="1"/>
    <col min="12782" max="12782" width="16.28515625" style="254" customWidth="1"/>
    <col min="12783" max="12783" width="14.7109375" style="254" customWidth="1"/>
    <col min="12784" max="12784" width="15.7109375" style="254" bestFit="1" customWidth="1"/>
    <col min="12785" max="12785" width="24" style="254" bestFit="1" customWidth="1"/>
    <col min="12786" max="12786" width="20.28515625" style="254" bestFit="1" customWidth="1"/>
    <col min="12787" max="12787" width="16.85546875" style="254" customWidth="1"/>
    <col min="12788" max="13036" width="8.85546875" style="254"/>
    <col min="13037" max="13037" width="13.7109375" style="254" customWidth="1"/>
    <col min="13038" max="13038" width="16.28515625" style="254" customWidth="1"/>
    <col min="13039" max="13039" width="14.7109375" style="254" customWidth="1"/>
    <col min="13040" max="13040" width="15.7109375" style="254" bestFit="1" customWidth="1"/>
    <col min="13041" max="13041" width="24" style="254" bestFit="1" customWidth="1"/>
    <col min="13042" max="13042" width="20.28515625" style="254" bestFit="1" customWidth="1"/>
    <col min="13043" max="13043" width="16.85546875" style="254" customWidth="1"/>
    <col min="13044" max="13292" width="8.85546875" style="254"/>
    <col min="13293" max="13293" width="13.7109375" style="254" customWidth="1"/>
    <col min="13294" max="13294" width="16.28515625" style="254" customWidth="1"/>
    <col min="13295" max="13295" width="14.7109375" style="254" customWidth="1"/>
    <col min="13296" max="13296" width="15.7109375" style="254" bestFit="1" customWidth="1"/>
    <col min="13297" max="13297" width="24" style="254" bestFit="1" customWidth="1"/>
    <col min="13298" max="13298" width="20.28515625" style="254" bestFit="1" customWidth="1"/>
    <col min="13299" max="13299" width="16.85546875" style="254" customWidth="1"/>
    <col min="13300" max="13548" width="8.85546875" style="254"/>
    <col min="13549" max="13549" width="13.7109375" style="254" customWidth="1"/>
    <col min="13550" max="13550" width="16.28515625" style="254" customWidth="1"/>
    <col min="13551" max="13551" width="14.7109375" style="254" customWidth="1"/>
    <col min="13552" max="13552" width="15.7109375" style="254" bestFit="1" customWidth="1"/>
    <col min="13553" max="13553" width="24" style="254" bestFit="1" customWidth="1"/>
    <col min="13554" max="13554" width="20.28515625" style="254" bestFit="1" customWidth="1"/>
    <col min="13555" max="13555" width="16.85546875" style="254" customWidth="1"/>
    <col min="13556" max="13804" width="8.85546875" style="254"/>
    <col min="13805" max="13805" width="13.7109375" style="254" customWidth="1"/>
    <col min="13806" max="13806" width="16.28515625" style="254" customWidth="1"/>
    <col min="13807" max="13807" width="14.7109375" style="254" customWidth="1"/>
    <col min="13808" max="13808" width="15.7109375" style="254" bestFit="1" customWidth="1"/>
    <col min="13809" max="13809" width="24" style="254" bestFit="1" customWidth="1"/>
    <col min="13810" max="13810" width="20.28515625" style="254" bestFit="1" customWidth="1"/>
    <col min="13811" max="13811" width="16.85546875" style="254" customWidth="1"/>
    <col min="13812" max="14060" width="8.85546875" style="254"/>
    <col min="14061" max="14061" width="13.7109375" style="254" customWidth="1"/>
    <col min="14062" max="14062" width="16.28515625" style="254" customWidth="1"/>
    <col min="14063" max="14063" width="14.7109375" style="254" customWidth="1"/>
    <col min="14064" max="14064" width="15.7109375" style="254" bestFit="1" customWidth="1"/>
    <col min="14065" max="14065" width="24" style="254" bestFit="1" customWidth="1"/>
    <col min="14066" max="14066" width="20.28515625" style="254" bestFit="1" customWidth="1"/>
    <col min="14067" max="14067" width="16.85546875" style="254" customWidth="1"/>
    <col min="14068" max="14316" width="8.85546875" style="254"/>
    <col min="14317" max="14317" width="13.7109375" style="254" customWidth="1"/>
    <col min="14318" max="14318" width="16.28515625" style="254" customWidth="1"/>
    <col min="14319" max="14319" width="14.7109375" style="254" customWidth="1"/>
    <col min="14320" max="14320" width="15.7109375" style="254" bestFit="1" customWidth="1"/>
    <col min="14321" max="14321" width="24" style="254" bestFit="1" customWidth="1"/>
    <col min="14322" max="14322" width="20.28515625" style="254" bestFit="1" customWidth="1"/>
    <col min="14323" max="14323" width="16.85546875" style="254" customWidth="1"/>
    <col min="14324" max="14572" width="8.85546875" style="254"/>
    <col min="14573" max="14573" width="13.7109375" style="254" customWidth="1"/>
    <col min="14574" max="14574" width="16.28515625" style="254" customWidth="1"/>
    <col min="14575" max="14575" width="14.7109375" style="254" customWidth="1"/>
    <col min="14576" max="14576" width="15.7109375" style="254" bestFit="1" customWidth="1"/>
    <col min="14577" max="14577" width="24" style="254" bestFit="1" customWidth="1"/>
    <col min="14578" max="14578" width="20.28515625" style="254" bestFit="1" customWidth="1"/>
    <col min="14579" max="14579" width="16.85546875" style="254" customWidth="1"/>
    <col min="14580" max="14828" width="8.85546875" style="254"/>
    <col min="14829" max="14829" width="13.7109375" style="254" customWidth="1"/>
    <col min="14830" max="14830" width="16.28515625" style="254" customWidth="1"/>
    <col min="14831" max="14831" width="14.7109375" style="254" customWidth="1"/>
    <col min="14832" max="14832" width="15.7109375" style="254" bestFit="1" customWidth="1"/>
    <col min="14833" max="14833" width="24" style="254" bestFit="1" customWidth="1"/>
    <col min="14834" max="14834" width="20.28515625" style="254" bestFit="1" customWidth="1"/>
    <col min="14835" max="14835" width="16.85546875" style="254" customWidth="1"/>
    <col min="14836" max="15084" width="8.85546875" style="254"/>
    <col min="15085" max="15085" width="13.7109375" style="254" customWidth="1"/>
    <col min="15086" max="15086" width="16.28515625" style="254" customWidth="1"/>
    <col min="15087" max="15087" width="14.7109375" style="254" customWidth="1"/>
    <col min="15088" max="15088" width="15.7109375" style="254" bestFit="1" customWidth="1"/>
    <col min="15089" max="15089" width="24" style="254" bestFit="1" customWidth="1"/>
    <col min="15090" max="15090" width="20.28515625" style="254" bestFit="1" customWidth="1"/>
    <col min="15091" max="15091" width="16.85546875" style="254" customWidth="1"/>
    <col min="15092" max="15340" width="8.85546875" style="254"/>
    <col min="15341" max="15341" width="13.7109375" style="254" customWidth="1"/>
    <col min="15342" max="15342" width="16.28515625" style="254" customWidth="1"/>
    <col min="15343" max="15343" width="14.7109375" style="254" customWidth="1"/>
    <col min="15344" max="15344" width="15.7109375" style="254" bestFit="1" customWidth="1"/>
    <col min="15345" max="15345" width="24" style="254" bestFit="1" customWidth="1"/>
    <col min="15346" max="15346" width="20.28515625" style="254" bestFit="1" customWidth="1"/>
    <col min="15347" max="15347" width="16.85546875" style="254" customWidth="1"/>
    <col min="15348" max="15596" width="8.85546875" style="254"/>
    <col min="15597" max="15597" width="13.7109375" style="254" customWidth="1"/>
    <col min="15598" max="15598" width="16.28515625" style="254" customWidth="1"/>
    <col min="15599" max="15599" width="14.7109375" style="254" customWidth="1"/>
    <col min="15600" max="15600" width="15.7109375" style="254" bestFit="1" customWidth="1"/>
    <col min="15601" max="15601" width="24" style="254" bestFit="1" customWidth="1"/>
    <col min="15602" max="15602" width="20.28515625" style="254" bestFit="1" customWidth="1"/>
    <col min="15603" max="15603" width="16.85546875" style="254" customWidth="1"/>
    <col min="15604" max="15852" width="8.85546875" style="254"/>
    <col min="15853" max="15853" width="13.7109375" style="254" customWidth="1"/>
    <col min="15854" max="15854" width="16.28515625" style="254" customWidth="1"/>
    <col min="15855" max="15855" width="14.7109375" style="254" customWidth="1"/>
    <col min="15856" max="15856" width="15.7109375" style="254" bestFit="1" customWidth="1"/>
    <col min="15857" max="15857" width="24" style="254" bestFit="1" customWidth="1"/>
    <col min="15858" max="15858" width="20.28515625" style="254" bestFit="1" customWidth="1"/>
    <col min="15859" max="15859" width="16.85546875" style="254" customWidth="1"/>
    <col min="15860" max="16108" width="8.85546875" style="254"/>
    <col min="16109" max="16109" width="13.7109375" style="254" customWidth="1"/>
    <col min="16110" max="16110" width="16.28515625" style="254" customWidth="1"/>
    <col min="16111" max="16111" width="14.7109375" style="254" customWidth="1"/>
    <col min="16112" max="16112" width="15.7109375" style="254" bestFit="1" customWidth="1"/>
    <col min="16113" max="16113" width="24" style="254" bestFit="1" customWidth="1"/>
    <col min="16114" max="16114" width="20.28515625" style="254" bestFit="1" customWidth="1"/>
    <col min="16115" max="16115" width="16.85546875" style="254" customWidth="1"/>
    <col min="16116" max="16384" width="8.85546875" style="254"/>
  </cols>
  <sheetData>
    <row r="1" spans="1:8" ht="23.1" customHeight="1">
      <c r="A1" s="717" t="s">
        <v>1037</v>
      </c>
      <c r="B1" s="718"/>
      <c r="C1" s="718"/>
      <c r="D1" s="718"/>
      <c r="E1" s="718"/>
      <c r="F1" s="718"/>
      <c r="G1" s="718"/>
    </row>
    <row r="2" spans="1:8" s="255" customFormat="1" ht="23.1" customHeight="1">
      <c r="A2" s="733" t="s">
        <v>1031</v>
      </c>
      <c r="B2" s="734"/>
      <c r="C2" s="734"/>
      <c r="D2" s="734"/>
      <c r="E2" s="734"/>
      <c r="F2" s="734"/>
      <c r="G2" s="734"/>
    </row>
    <row r="3" spans="1:8" s="255" customFormat="1" ht="30.75" customHeight="1">
      <c r="A3" s="704" t="s">
        <v>161</v>
      </c>
      <c r="B3" s="705"/>
      <c r="C3" s="706"/>
      <c r="D3" s="704" t="s">
        <v>162</v>
      </c>
      <c r="E3" s="705"/>
      <c r="F3" s="705"/>
      <c r="G3" s="706"/>
    </row>
    <row r="4" spans="1:8" ht="24.95" customHeight="1">
      <c r="A4" s="712" t="s">
        <v>169</v>
      </c>
      <c r="B4" s="731" t="s">
        <v>164</v>
      </c>
      <c r="C4" s="725" t="s">
        <v>165</v>
      </c>
      <c r="D4" s="726"/>
      <c r="E4" s="725" t="s">
        <v>166</v>
      </c>
      <c r="F4" s="726"/>
      <c r="G4" s="712" t="s">
        <v>163</v>
      </c>
    </row>
    <row r="5" spans="1:8" ht="39" customHeight="1">
      <c r="A5" s="724"/>
      <c r="B5" s="732"/>
      <c r="C5" s="725" t="s">
        <v>167</v>
      </c>
      <c r="D5" s="726"/>
      <c r="E5" s="725" t="s">
        <v>168</v>
      </c>
      <c r="F5" s="726"/>
      <c r="G5" s="724"/>
    </row>
    <row r="6" spans="1:8" ht="33" customHeight="1">
      <c r="A6" s="724"/>
      <c r="B6" s="731" t="s">
        <v>170</v>
      </c>
      <c r="C6" s="300" t="s">
        <v>171</v>
      </c>
      <c r="D6" s="300" t="s">
        <v>172</v>
      </c>
      <c r="E6" s="300" t="s">
        <v>173</v>
      </c>
      <c r="F6" s="300" t="s">
        <v>174</v>
      </c>
      <c r="G6" s="724"/>
    </row>
    <row r="7" spans="1:8" ht="33" customHeight="1">
      <c r="A7" s="713"/>
      <c r="B7" s="732"/>
      <c r="C7" s="300" t="s">
        <v>175</v>
      </c>
      <c r="D7" s="300" t="s">
        <v>968</v>
      </c>
      <c r="E7" s="300" t="s">
        <v>176</v>
      </c>
      <c r="F7" s="300" t="s">
        <v>969</v>
      </c>
      <c r="G7" s="713"/>
    </row>
    <row r="8" spans="1:8" ht="21.95" customHeight="1">
      <c r="A8" s="287" t="s">
        <v>104</v>
      </c>
      <c r="B8" s="304">
        <v>84249</v>
      </c>
      <c r="C8" s="305">
        <v>110</v>
      </c>
      <c r="D8" s="306">
        <f t="shared" ref="D8:D21" si="0">B8/C8</f>
        <v>765.9</v>
      </c>
      <c r="E8" s="305">
        <v>293</v>
      </c>
      <c r="F8" s="306">
        <f t="shared" ref="F8:F21" si="1">B8/E8</f>
        <v>287.5392491467577</v>
      </c>
      <c r="G8" s="287" t="s">
        <v>2</v>
      </c>
    </row>
    <row r="9" spans="1:8" ht="21.95" customHeight="1">
      <c r="A9" s="287" t="s">
        <v>38</v>
      </c>
      <c r="B9" s="258">
        <v>113799</v>
      </c>
      <c r="C9" s="259">
        <v>98</v>
      </c>
      <c r="D9" s="260">
        <f t="shared" si="0"/>
        <v>1161.2142857142858</v>
      </c>
      <c r="E9" s="259">
        <v>269</v>
      </c>
      <c r="F9" s="260">
        <f t="shared" si="1"/>
        <v>423.04460966542752</v>
      </c>
      <c r="G9" s="287" t="s">
        <v>3</v>
      </c>
      <c r="H9" s="261" t="s">
        <v>46</v>
      </c>
    </row>
    <row r="10" spans="1:8" ht="21.95" customHeight="1">
      <c r="A10" s="287" t="s">
        <v>107</v>
      </c>
      <c r="B10" s="304">
        <v>34858</v>
      </c>
      <c r="C10" s="305">
        <v>35</v>
      </c>
      <c r="D10" s="306">
        <f t="shared" si="0"/>
        <v>995.94285714285718</v>
      </c>
      <c r="E10" s="305">
        <v>92</v>
      </c>
      <c r="F10" s="306">
        <f t="shared" si="1"/>
        <v>378.89130434782606</v>
      </c>
      <c r="G10" s="287" t="s">
        <v>8</v>
      </c>
    </row>
    <row r="11" spans="1:8" ht="21.95" customHeight="1">
      <c r="A11" s="287" t="s">
        <v>108</v>
      </c>
      <c r="B11" s="258">
        <v>23840</v>
      </c>
      <c r="C11" s="259">
        <v>29</v>
      </c>
      <c r="D11" s="260">
        <f t="shared" si="0"/>
        <v>822.06896551724139</v>
      </c>
      <c r="E11" s="259">
        <v>80</v>
      </c>
      <c r="F11" s="260">
        <f t="shared" si="1"/>
        <v>298</v>
      </c>
      <c r="G11" s="287" t="s">
        <v>10</v>
      </c>
    </row>
    <row r="12" spans="1:8" ht="21.95" customHeight="1">
      <c r="A12" s="287" t="s">
        <v>110</v>
      </c>
      <c r="B12" s="304">
        <v>51166</v>
      </c>
      <c r="C12" s="305">
        <v>65</v>
      </c>
      <c r="D12" s="306">
        <f t="shared" si="0"/>
        <v>787.16923076923081</v>
      </c>
      <c r="E12" s="305">
        <v>190</v>
      </c>
      <c r="F12" s="306">
        <f t="shared" si="1"/>
        <v>269.29473684210524</v>
      </c>
      <c r="G12" s="287" t="s">
        <v>11</v>
      </c>
    </row>
    <row r="13" spans="1:8" ht="21.95" customHeight="1">
      <c r="A13" s="287" t="s">
        <v>16</v>
      </c>
      <c r="B13" s="258">
        <v>35578</v>
      </c>
      <c r="C13" s="259">
        <v>40</v>
      </c>
      <c r="D13" s="260">
        <f t="shared" si="0"/>
        <v>889.45</v>
      </c>
      <c r="E13" s="259">
        <v>112</v>
      </c>
      <c r="F13" s="260">
        <f t="shared" si="1"/>
        <v>317.66071428571428</v>
      </c>
      <c r="G13" s="287" t="s">
        <v>17</v>
      </c>
    </row>
    <row r="14" spans="1:8" ht="21.95" customHeight="1">
      <c r="A14" s="287" t="s">
        <v>113</v>
      </c>
      <c r="B14" s="304">
        <v>13823</v>
      </c>
      <c r="C14" s="305">
        <v>26</v>
      </c>
      <c r="D14" s="306">
        <f t="shared" si="0"/>
        <v>531.65384615384619</v>
      </c>
      <c r="E14" s="305">
        <v>70</v>
      </c>
      <c r="F14" s="306">
        <f t="shared" si="1"/>
        <v>197.47142857142856</v>
      </c>
      <c r="G14" s="287" t="s">
        <v>20</v>
      </c>
    </row>
    <row r="15" spans="1:8" ht="21.95" customHeight="1">
      <c r="A15" s="287" t="s">
        <v>21</v>
      </c>
      <c r="B15" s="258">
        <v>12385</v>
      </c>
      <c r="C15" s="259">
        <v>16</v>
      </c>
      <c r="D15" s="260">
        <f t="shared" si="0"/>
        <v>774.0625</v>
      </c>
      <c r="E15" s="259">
        <v>52</v>
      </c>
      <c r="F15" s="260">
        <f t="shared" si="1"/>
        <v>238.17307692307693</v>
      </c>
      <c r="G15" s="287" t="s">
        <v>114</v>
      </c>
    </row>
    <row r="16" spans="1:8" ht="21.95" customHeight="1">
      <c r="A16" s="287" t="s">
        <v>115</v>
      </c>
      <c r="B16" s="304">
        <v>5653</v>
      </c>
      <c r="C16" s="305">
        <v>13</v>
      </c>
      <c r="D16" s="306">
        <f t="shared" si="0"/>
        <v>434.84615384615387</v>
      </c>
      <c r="E16" s="305">
        <v>41</v>
      </c>
      <c r="F16" s="306">
        <f t="shared" si="1"/>
        <v>137.8780487804878</v>
      </c>
      <c r="G16" s="287" t="s">
        <v>23</v>
      </c>
    </row>
    <row r="17" spans="1:7" ht="21.95" customHeight="1">
      <c r="A17" s="287" t="s">
        <v>24</v>
      </c>
      <c r="B17" s="258">
        <v>18753</v>
      </c>
      <c r="C17" s="259">
        <v>20</v>
      </c>
      <c r="D17" s="260">
        <f t="shared" si="0"/>
        <v>937.65</v>
      </c>
      <c r="E17" s="259">
        <v>54</v>
      </c>
      <c r="F17" s="260">
        <f t="shared" si="1"/>
        <v>347.27777777777777</v>
      </c>
      <c r="G17" s="287" t="s">
        <v>177</v>
      </c>
    </row>
    <row r="18" spans="1:7" ht="21.95" customHeight="1">
      <c r="A18" s="287" t="s">
        <v>26</v>
      </c>
      <c r="B18" s="304">
        <v>7547</v>
      </c>
      <c r="C18" s="305">
        <v>15</v>
      </c>
      <c r="D18" s="306">
        <f t="shared" si="0"/>
        <v>503.13333333333333</v>
      </c>
      <c r="E18" s="305">
        <v>48</v>
      </c>
      <c r="F18" s="306">
        <f t="shared" si="1"/>
        <v>157.22916666666666</v>
      </c>
      <c r="G18" s="287" t="s">
        <v>27</v>
      </c>
    </row>
    <row r="19" spans="1:7" ht="21.95" customHeight="1">
      <c r="A19" s="287" t="s">
        <v>43</v>
      </c>
      <c r="B19" s="258">
        <v>10535</v>
      </c>
      <c r="C19" s="259">
        <v>15</v>
      </c>
      <c r="D19" s="260">
        <f t="shared" si="0"/>
        <v>702.33333333333337</v>
      </c>
      <c r="E19" s="259">
        <v>40</v>
      </c>
      <c r="F19" s="260">
        <f t="shared" si="1"/>
        <v>263.375</v>
      </c>
      <c r="G19" s="287" t="s">
        <v>28</v>
      </c>
    </row>
    <row r="20" spans="1:7" ht="21.95" customHeight="1">
      <c r="A20" s="287" t="s">
        <v>29</v>
      </c>
      <c r="B20" s="304">
        <v>10687</v>
      </c>
      <c r="C20" s="305">
        <v>14</v>
      </c>
      <c r="D20" s="306">
        <f t="shared" si="0"/>
        <v>763.35714285714289</v>
      </c>
      <c r="E20" s="305">
        <v>37</v>
      </c>
      <c r="F20" s="306">
        <f t="shared" si="1"/>
        <v>288.83783783783781</v>
      </c>
      <c r="G20" s="287" t="s">
        <v>30</v>
      </c>
    </row>
    <row r="21" spans="1:7" ht="21.95" customHeight="1">
      <c r="A21" s="303" t="s">
        <v>58</v>
      </c>
      <c r="B21" s="307">
        <f>SUM(B8:B20)</f>
        <v>422873</v>
      </c>
      <c r="C21" s="308">
        <f>SUM(C8:C20)</f>
        <v>496</v>
      </c>
      <c r="D21" s="307">
        <f t="shared" si="0"/>
        <v>852.56653225806451</v>
      </c>
      <c r="E21" s="308">
        <f>SUM(E8:E20)</f>
        <v>1378</v>
      </c>
      <c r="F21" s="307">
        <f t="shared" si="1"/>
        <v>306.87445573294627</v>
      </c>
      <c r="G21" s="309" t="s">
        <v>36</v>
      </c>
    </row>
    <row r="22" spans="1:7" ht="15">
      <c r="A22" s="262"/>
      <c r="B22"/>
      <c r="C22"/>
      <c r="D22"/>
      <c r="E22"/>
      <c r="F22"/>
      <c r="G22" s="263"/>
    </row>
    <row r="23" spans="1:7">
      <c r="A23" s="256"/>
      <c r="B23"/>
      <c r="C23"/>
      <c r="D23"/>
      <c r="E23"/>
      <c r="F23"/>
      <c r="G23" s="264"/>
    </row>
    <row r="24" spans="1:7">
      <c r="A24" s="257"/>
      <c r="B24"/>
      <c r="C24"/>
      <c r="D24"/>
      <c r="E24"/>
      <c r="F24"/>
      <c r="G24" s="264"/>
    </row>
    <row r="25" spans="1:7">
      <c r="A25" s="257"/>
      <c r="B25"/>
      <c r="C25"/>
      <c r="D25"/>
      <c r="E25"/>
      <c r="F25"/>
      <c r="G25" s="264"/>
    </row>
    <row r="26" spans="1:7">
      <c r="A26" s="257"/>
      <c r="B26"/>
      <c r="C26"/>
      <c r="D26"/>
      <c r="E26"/>
      <c r="F26"/>
      <c r="G26" s="264"/>
    </row>
  </sheetData>
  <mergeCells count="12">
    <mergeCell ref="G4:G7"/>
    <mergeCell ref="B4:B5"/>
    <mergeCell ref="B6:B7"/>
    <mergeCell ref="A1:G1"/>
    <mergeCell ref="A2:G2"/>
    <mergeCell ref="A3:C3"/>
    <mergeCell ref="D3:G3"/>
    <mergeCell ref="A4:A7"/>
    <mergeCell ref="C4:D4"/>
    <mergeCell ref="E4:F4"/>
    <mergeCell ref="C5:D5"/>
    <mergeCell ref="E5:F5"/>
  </mergeCells>
  <printOptions horizontalCentered="1" verticalCentered="1"/>
  <pageMargins left="0.70866141732283472" right="0.70866141732283472" top="0.23622047244094491" bottom="0.39370078740157483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1"/>
  <sheetViews>
    <sheetView rightToLeft="1" zoomScaleNormal="100" workbookViewId="0">
      <selection sqref="A1:J2"/>
    </sheetView>
  </sheetViews>
  <sheetFormatPr defaultColWidth="8.85546875" defaultRowHeight="12.75"/>
  <cols>
    <col min="1" max="1" width="21.7109375" style="390" customWidth="1"/>
    <col min="2" max="9" width="13.7109375" style="390" customWidth="1"/>
    <col min="10" max="10" width="21.7109375" style="390" customWidth="1"/>
    <col min="11" max="246" width="8.85546875" style="390"/>
    <col min="247" max="248" width="14.7109375" style="390" customWidth="1"/>
    <col min="249" max="256" width="12.7109375" style="390" customWidth="1"/>
    <col min="257" max="502" width="8.85546875" style="390"/>
    <col min="503" max="504" width="14.7109375" style="390" customWidth="1"/>
    <col min="505" max="512" width="12.7109375" style="390" customWidth="1"/>
    <col min="513" max="758" width="8.85546875" style="390"/>
    <col min="759" max="760" width="14.7109375" style="390" customWidth="1"/>
    <col min="761" max="768" width="12.7109375" style="390" customWidth="1"/>
    <col min="769" max="1014" width="8.85546875" style="390"/>
    <col min="1015" max="1016" width="14.7109375" style="390" customWidth="1"/>
    <col min="1017" max="1024" width="12.7109375" style="390" customWidth="1"/>
    <col min="1025" max="1270" width="8.85546875" style="390"/>
    <col min="1271" max="1272" width="14.7109375" style="390" customWidth="1"/>
    <col min="1273" max="1280" width="12.7109375" style="390" customWidth="1"/>
    <col min="1281" max="1526" width="8.85546875" style="390"/>
    <col min="1527" max="1528" width="14.7109375" style="390" customWidth="1"/>
    <col min="1529" max="1536" width="12.7109375" style="390" customWidth="1"/>
    <col min="1537" max="1782" width="8.85546875" style="390"/>
    <col min="1783" max="1784" width="14.7109375" style="390" customWidth="1"/>
    <col min="1785" max="1792" width="12.7109375" style="390" customWidth="1"/>
    <col min="1793" max="2038" width="8.85546875" style="390"/>
    <col min="2039" max="2040" width="14.7109375" style="390" customWidth="1"/>
    <col min="2041" max="2048" width="12.7109375" style="390" customWidth="1"/>
    <col min="2049" max="2294" width="8.85546875" style="390"/>
    <col min="2295" max="2296" width="14.7109375" style="390" customWidth="1"/>
    <col min="2297" max="2304" width="12.7109375" style="390" customWidth="1"/>
    <col min="2305" max="2550" width="8.85546875" style="390"/>
    <col min="2551" max="2552" width="14.7109375" style="390" customWidth="1"/>
    <col min="2553" max="2560" width="12.7109375" style="390" customWidth="1"/>
    <col min="2561" max="2806" width="8.85546875" style="390"/>
    <col min="2807" max="2808" width="14.7109375" style="390" customWidth="1"/>
    <col min="2809" max="2816" width="12.7109375" style="390" customWidth="1"/>
    <col min="2817" max="3062" width="8.85546875" style="390"/>
    <col min="3063" max="3064" width="14.7109375" style="390" customWidth="1"/>
    <col min="3065" max="3072" width="12.7109375" style="390" customWidth="1"/>
    <col min="3073" max="3318" width="8.85546875" style="390"/>
    <col min="3319" max="3320" width="14.7109375" style="390" customWidth="1"/>
    <col min="3321" max="3328" width="12.7109375" style="390" customWidth="1"/>
    <col min="3329" max="3574" width="8.85546875" style="390"/>
    <col min="3575" max="3576" width="14.7109375" style="390" customWidth="1"/>
    <col min="3577" max="3584" width="12.7109375" style="390" customWidth="1"/>
    <col min="3585" max="3830" width="8.85546875" style="390"/>
    <col min="3831" max="3832" width="14.7109375" style="390" customWidth="1"/>
    <col min="3833" max="3840" width="12.7109375" style="390" customWidth="1"/>
    <col min="3841" max="4086" width="8.85546875" style="390"/>
    <col min="4087" max="4088" width="14.7109375" style="390" customWidth="1"/>
    <col min="4089" max="4096" width="12.7109375" style="390" customWidth="1"/>
    <col min="4097" max="4342" width="8.85546875" style="390"/>
    <col min="4343" max="4344" width="14.7109375" style="390" customWidth="1"/>
    <col min="4345" max="4352" width="12.7109375" style="390" customWidth="1"/>
    <col min="4353" max="4598" width="8.85546875" style="390"/>
    <col min="4599" max="4600" width="14.7109375" style="390" customWidth="1"/>
    <col min="4601" max="4608" width="12.7109375" style="390" customWidth="1"/>
    <col min="4609" max="4854" width="8.85546875" style="390"/>
    <col min="4855" max="4856" width="14.7109375" style="390" customWidth="1"/>
    <col min="4857" max="4864" width="12.7109375" style="390" customWidth="1"/>
    <col min="4865" max="5110" width="8.85546875" style="390"/>
    <col min="5111" max="5112" width="14.7109375" style="390" customWidth="1"/>
    <col min="5113" max="5120" width="12.7109375" style="390" customWidth="1"/>
    <col min="5121" max="5366" width="8.85546875" style="390"/>
    <col min="5367" max="5368" width="14.7109375" style="390" customWidth="1"/>
    <col min="5369" max="5376" width="12.7109375" style="390" customWidth="1"/>
    <col min="5377" max="5622" width="8.85546875" style="390"/>
    <col min="5623" max="5624" width="14.7109375" style="390" customWidth="1"/>
    <col min="5625" max="5632" width="12.7109375" style="390" customWidth="1"/>
    <col min="5633" max="5878" width="8.85546875" style="390"/>
    <col min="5879" max="5880" width="14.7109375" style="390" customWidth="1"/>
    <col min="5881" max="5888" width="12.7109375" style="390" customWidth="1"/>
    <col min="5889" max="6134" width="8.85546875" style="390"/>
    <col min="6135" max="6136" width="14.7109375" style="390" customWidth="1"/>
    <col min="6137" max="6144" width="12.7109375" style="390" customWidth="1"/>
    <col min="6145" max="6390" width="8.85546875" style="390"/>
    <col min="6391" max="6392" width="14.7109375" style="390" customWidth="1"/>
    <col min="6393" max="6400" width="12.7109375" style="390" customWidth="1"/>
    <col min="6401" max="6646" width="8.85546875" style="390"/>
    <col min="6647" max="6648" width="14.7109375" style="390" customWidth="1"/>
    <col min="6649" max="6656" width="12.7109375" style="390" customWidth="1"/>
    <col min="6657" max="6902" width="8.85546875" style="390"/>
    <col min="6903" max="6904" width="14.7109375" style="390" customWidth="1"/>
    <col min="6905" max="6912" width="12.7109375" style="390" customWidth="1"/>
    <col min="6913" max="7158" width="8.85546875" style="390"/>
    <col min="7159" max="7160" width="14.7109375" style="390" customWidth="1"/>
    <col min="7161" max="7168" width="12.7109375" style="390" customWidth="1"/>
    <col min="7169" max="7414" width="8.85546875" style="390"/>
    <col min="7415" max="7416" width="14.7109375" style="390" customWidth="1"/>
    <col min="7417" max="7424" width="12.7109375" style="390" customWidth="1"/>
    <col min="7425" max="7670" width="8.85546875" style="390"/>
    <col min="7671" max="7672" width="14.7109375" style="390" customWidth="1"/>
    <col min="7673" max="7680" width="12.7109375" style="390" customWidth="1"/>
    <col min="7681" max="7926" width="8.85546875" style="390"/>
    <col min="7927" max="7928" width="14.7109375" style="390" customWidth="1"/>
    <col min="7929" max="7936" width="12.7109375" style="390" customWidth="1"/>
    <col min="7937" max="8182" width="8.85546875" style="390"/>
    <col min="8183" max="8184" width="14.7109375" style="390" customWidth="1"/>
    <col min="8185" max="8192" width="12.7109375" style="390" customWidth="1"/>
    <col min="8193" max="8438" width="8.85546875" style="390"/>
    <col min="8439" max="8440" width="14.7109375" style="390" customWidth="1"/>
    <col min="8441" max="8448" width="12.7109375" style="390" customWidth="1"/>
    <col min="8449" max="8694" width="8.85546875" style="390"/>
    <col min="8695" max="8696" width="14.7109375" style="390" customWidth="1"/>
    <col min="8697" max="8704" width="12.7109375" style="390" customWidth="1"/>
    <col min="8705" max="8950" width="8.85546875" style="390"/>
    <col min="8951" max="8952" width="14.7109375" style="390" customWidth="1"/>
    <col min="8953" max="8960" width="12.7109375" style="390" customWidth="1"/>
    <col min="8961" max="9206" width="8.85546875" style="390"/>
    <col min="9207" max="9208" width="14.7109375" style="390" customWidth="1"/>
    <col min="9209" max="9216" width="12.7109375" style="390" customWidth="1"/>
    <col min="9217" max="9462" width="8.85546875" style="390"/>
    <col min="9463" max="9464" width="14.7109375" style="390" customWidth="1"/>
    <col min="9465" max="9472" width="12.7109375" style="390" customWidth="1"/>
    <col min="9473" max="9718" width="8.85546875" style="390"/>
    <col min="9719" max="9720" width="14.7109375" style="390" customWidth="1"/>
    <col min="9721" max="9728" width="12.7109375" style="390" customWidth="1"/>
    <col min="9729" max="9974" width="8.85546875" style="390"/>
    <col min="9975" max="9976" width="14.7109375" style="390" customWidth="1"/>
    <col min="9977" max="9984" width="12.7109375" style="390" customWidth="1"/>
    <col min="9985" max="10230" width="8.85546875" style="390"/>
    <col min="10231" max="10232" width="14.7109375" style="390" customWidth="1"/>
    <col min="10233" max="10240" width="12.7109375" style="390" customWidth="1"/>
    <col min="10241" max="10486" width="8.85546875" style="390"/>
    <col min="10487" max="10488" width="14.7109375" style="390" customWidth="1"/>
    <col min="10489" max="10496" width="12.7109375" style="390" customWidth="1"/>
    <col min="10497" max="10742" width="8.85546875" style="390"/>
    <col min="10743" max="10744" width="14.7109375" style="390" customWidth="1"/>
    <col min="10745" max="10752" width="12.7109375" style="390" customWidth="1"/>
    <col min="10753" max="10998" width="8.85546875" style="390"/>
    <col min="10999" max="11000" width="14.7109375" style="390" customWidth="1"/>
    <col min="11001" max="11008" width="12.7109375" style="390" customWidth="1"/>
    <col min="11009" max="11254" width="8.85546875" style="390"/>
    <col min="11255" max="11256" width="14.7109375" style="390" customWidth="1"/>
    <col min="11257" max="11264" width="12.7109375" style="390" customWidth="1"/>
    <col min="11265" max="11510" width="8.85546875" style="390"/>
    <col min="11511" max="11512" width="14.7109375" style="390" customWidth="1"/>
    <col min="11513" max="11520" width="12.7109375" style="390" customWidth="1"/>
    <col min="11521" max="11766" width="8.85546875" style="390"/>
    <col min="11767" max="11768" width="14.7109375" style="390" customWidth="1"/>
    <col min="11769" max="11776" width="12.7109375" style="390" customWidth="1"/>
    <col min="11777" max="12022" width="8.85546875" style="390"/>
    <col min="12023" max="12024" width="14.7109375" style="390" customWidth="1"/>
    <col min="12025" max="12032" width="12.7109375" style="390" customWidth="1"/>
    <col min="12033" max="12278" width="8.85546875" style="390"/>
    <col min="12279" max="12280" width="14.7109375" style="390" customWidth="1"/>
    <col min="12281" max="12288" width="12.7109375" style="390" customWidth="1"/>
    <col min="12289" max="12534" width="8.85546875" style="390"/>
    <col min="12535" max="12536" width="14.7109375" style="390" customWidth="1"/>
    <col min="12537" max="12544" width="12.7109375" style="390" customWidth="1"/>
    <col min="12545" max="12790" width="8.85546875" style="390"/>
    <col min="12791" max="12792" width="14.7109375" style="390" customWidth="1"/>
    <col min="12793" max="12800" width="12.7109375" style="390" customWidth="1"/>
    <col min="12801" max="13046" width="8.85546875" style="390"/>
    <col min="13047" max="13048" width="14.7109375" style="390" customWidth="1"/>
    <col min="13049" max="13056" width="12.7109375" style="390" customWidth="1"/>
    <col min="13057" max="13302" width="8.85546875" style="390"/>
    <col min="13303" max="13304" width="14.7109375" style="390" customWidth="1"/>
    <col min="13305" max="13312" width="12.7109375" style="390" customWidth="1"/>
    <col min="13313" max="13558" width="8.85546875" style="390"/>
    <col min="13559" max="13560" width="14.7109375" style="390" customWidth="1"/>
    <col min="13561" max="13568" width="12.7109375" style="390" customWidth="1"/>
    <col min="13569" max="13814" width="8.85546875" style="390"/>
    <col min="13815" max="13816" width="14.7109375" style="390" customWidth="1"/>
    <col min="13817" max="13824" width="12.7109375" style="390" customWidth="1"/>
    <col min="13825" max="14070" width="8.85546875" style="390"/>
    <col min="14071" max="14072" width="14.7109375" style="390" customWidth="1"/>
    <col min="14073" max="14080" width="12.7109375" style="390" customWidth="1"/>
    <col min="14081" max="14326" width="8.85546875" style="390"/>
    <col min="14327" max="14328" width="14.7109375" style="390" customWidth="1"/>
    <col min="14329" max="14336" width="12.7109375" style="390" customWidth="1"/>
    <col min="14337" max="14582" width="8.85546875" style="390"/>
    <col min="14583" max="14584" width="14.7109375" style="390" customWidth="1"/>
    <col min="14585" max="14592" width="12.7109375" style="390" customWidth="1"/>
    <col min="14593" max="14838" width="8.85546875" style="390"/>
    <col min="14839" max="14840" width="14.7109375" style="390" customWidth="1"/>
    <col min="14841" max="14848" width="12.7109375" style="390" customWidth="1"/>
    <col min="14849" max="15094" width="8.85546875" style="390"/>
    <col min="15095" max="15096" width="14.7109375" style="390" customWidth="1"/>
    <col min="15097" max="15104" width="12.7109375" style="390" customWidth="1"/>
    <col min="15105" max="15350" width="8.85546875" style="390"/>
    <col min="15351" max="15352" width="14.7109375" style="390" customWidth="1"/>
    <col min="15353" max="15360" width="12.7109375" style="390" customWidth="1"/>
    <col min="15361" max="15606" width="8.85546875" style="390"/>
    <col min="15607" max="15608" width="14.7109375" style="390" customWidth="1"/>
    <col min="15609" max="15616" width="12.7109375" style="390" customWidth="1"/>
    <col min="15617" max="15862" width="8.85546875" style="390"/>
    <col min="15863" max="15864" width="14.7109375" style="390" customWidth="1"/>
    <col min="15865" max="15872" width="12.7109375" style="390" customWidth="1"/>
    <col min="15873" max="16118" width="8.85546875" style="390"/>
    <col min="16119" max="16120" width="14.7109375" style="390" customWidth="1"/>
    <col min="16121" max="16128" width="12.7109375" style="390" customWidth="1"/>
    <col min="16129" max="16384" width="8.85546875" style="390"/>
  </cols>
  <sheetData>
    <row r="1" spans="1:11" ht="24.95" customHeight="1">
      <c r="A1" s="735" t="s">
        <v>1036</v>
      </c>
      <c r="B1" s="735"/>
      <c r="C1" s="735"/>
      <c r="D1" s="735"/>
      <c r="E1" s="735"/>
      <c r="F1" s="735"/>
      <c r="G1" s="735"/>
      <c r="H1" s="735"/>
      <c r="I1" s="735"/>
      <c r="J1" s="735"/>
      <c r="K1" s="615"/>
    </row>
    <row r="2" spans="1:11" s="391" customFormat="1" ht="42" customHeight="1">
      <c r="A2" s="736" t="s">
        <v>1032</v>
      </c>
      <c r="B2" s="736"/>
      <c r="C2" s="736"/>
      <c r="D2" s="736"/>
      <c r="E2" s="736"/>
      <c r="F2" s="736"/>
      <c r="G2" s="736"/>
      <c r="H2" s="736"/>
      <c r="I2" s="736"/>
      <c r="J2" s="736"/>
      <c r="K2" s="616"/>
    </row>
    <row r="3" spans="1:11" s="392" customFormat="1" ht="15" customHeight="1">
      <c r="A3" s="708" t="s">
        <v>178</v>
      </c>
      <c r="B3" s="708"/>
      <c r="C3" s="708"/>
      <c r="D3" s="708"/>
      <c r="E3" s="708"/>
      <c r="F3" s="704" t="s">
        <v>179</v>
      </c>
      <c r="G3" s="705"/>
      <c r="H3" s="705"/>
      <c r="I3" s="705"/>
      <c r="J3" s="706"/>
      <c r="K3" s="617"/>
    </row>
    <row r="4" spans="1:11" ht="24.95" customHeight="1">
      <c r="A4" s="700" t="s">
        <v>180</v>
      </c>
      <c r="B4" s="365" t="s">
        <v>181</v>
      </c>
      <c r="C4" s="365"/>
      <c r="D4" s="365"/>
      <c r="E4" s="365"/>
      <c r="F4" s="365"/>
      <c r="G4" s="365"/>
      <c r="H4" s="365"/>
      <c r="I4" s="365" t="s">
        <v>182</v>
      </c>
      <c r="J4" s="700" t="s">
        <v>163</v>
      </c>
      <c r="K4" s="615"/>
    </row>
    <row r="5" spans="1:11" ht="24.95" customHeight="1">
      <c r="A5" s="700"/>
      <c r="B5" s="365" t="s">
        <v>183</v>
      </c>
      <c r="C5" s="365" t="s">
        <v>184</v>
      </c>
      <c r="D5" s="365" t="s">
        <v>185</v>
      </c>
      <c r="E5" s="365" t="s">
        <v>186</v>
      </c>
      <c r="F5" s="365" t="s">
        <v>187</v>
      </c>
      <c r="G5" s="365" t="s">
        <v>188</v>
      </c>
      <c r="H5" s="365" t="s">
        <v>189</v>
      </c>
      <c r="I5" s="365" t="s">
        <v>58</v>
      </c>
      <c r="J5" s="700"/>
      <c r="K5" s="615"/>
    </row>
    <row r="6" spans="1:11" ht="36.75" customHeight="1">
      <c r="A6" s="700"/>
      <c r="B6" s="365" t="s">
        <v>190</v>
      </c>
      <c r="C6" s="365" t="s">
        <v>191</v>
      </c>
      <c r="D6" s="365" t="s">
        <v>192</v>
      </c>
      <c r="E6" s="365" t="s">
        <v>193</v>
      </c>
      <c r="F6" s="365" t="s">
        <v>194</v>
      </c>
      <c r="G6" s="365" t="s">
        <v>195</v>
      </c>
      <c r="H6" s="365" t="s">
        <v>196</v>
      </c>
      <c r="I6" s="365" t="s">
        <v>36</v>
      </c>
      <c r="J6" s="700"/>
      <c r="K6" s="615"/>
    </row>
    <row r="7" spans="1:11" ht="24.95" customHeight="1">
      <c r="A7" s="363" t="s">
        <v>104</v>
      </c>
      <c r="B7" s="312">
        <v>13104</v>
      </c>
      <c r="C7" s="312">
        <v>1197</v>
      </c>
      <c r="D7" s="312">
        <v>6262</v>
      </c>
      <c r="E7" s="312">
        <v>301</v>
      </c>
      <c r="F7" s="312">
        <v>22</v>
      </c>
      <c r="G7" s="312">
        <v>1450</v>
      </c>
      <c r="H7" s="312">
        <v>61913</v>
      </c>
      <c r="I7" s="623">
        <f>SUM(B7:H7)</f>
        <v>84249</v>
      </c>
      <c r="J7" s="363" t="s">
        <v>2</v>
      </c>
      <c r="K7" s="615"/>
    </row>
    <row r="8" spans="1:11" ht="24.95" customHeight="1">
      <c r="A8" s="363" t="s">
        <v>38</v>
      </c>
      <c r="B8" s="265">
        <v>13287</v>
      </c>
      <c r="C8" s="265">
        <v>2238</v>
      </c>
      <c r="D8" s="265">
        <v>6221</v>
      </c>
      <c r="E8" s="265">
        <v>308</v>
      </c>
      <c r="F8" s="265">
        <v>68</v>
      </c>
      <c r="G8" s="265">
        <v>1509</v>
      </c>
      <c r="H8" s="265">
        <v>90168</v>
      </c>
      <c r="I8" s="623">
        <f t="shared" ref="I8:I20" si="0">SUM(B8:H8)</f>
        <v>113799</v>
      </c>
      <c r="J8" s="363" t="s">
        <v>3</v>
      </c>
      <c r="K8" s="618"/>
    </row>
    <row r="9" spans="1:11" ht="24.95" customHeight="1">
      <c r="A9" s="363" t="s">
        <v>107</v>
      </c>
      <c r="B9" s="312">
        <v>4028</v>
      </c>
      <c r="C9" s="312">
        <v>735</v>
      </c>
      <c r="D9" s="312">
        <v>2412</v>
      </c>
      <c r="E9" s="312">
        <v>128</v>
      </c>
      <c r="F9" s="312">
        <v>22</v>
      </c>
      <c r="G9" s="312">
        <v>392</v>
      </c>
      <c r="H9" s="312">
        <v>27141</v>
      </c>
      <c r="I9" s="623">
        <f t="shared" si="0"/>
        <v>34858</v>
      </c>
      <c r="J9" s="363" t="s">
        <v>8</v>
      </c>
      <c r="K9" s="615"/>
    </row>
    <row r="10" spans="1:11" ht="24.95" customHeight="1">
      <c r="A10" s="363" t="s">
        <v>108</v>
      </c>
      <c r="B10" s="265">
        <v>3151</v>
      </c>
      <c r="C10" s="265">
        <v>420</v>
      </c>
      <c r="D10" s="265">
        <v>1635</v>
      </c>
      <c r="E10" s="265">
        <v>86</v>
      </c>
      <c r="F10" s="265">
        <v>20</v>
      </c>
      <c r="G10" s="265">
        <v>886</v>
      </c>
      <c r="H10" s="265">
        <v>17642</v>
      </c>
      <c r="I10" s="623">
        <f t="shared" si="0"/>
        <v>23840</v>
      </c>
      <c r="J10" s="363" t="s">
        <v>10</v>
      </c>
      <c r="K10" s="615"/>
    </row>
    <row r="11" spans="1:11" ht="24.95" customHeight="1">
      <c r="A11" s="363" t="s">
        <v>110</v>
      </c>
      <c r="B11" s="312">
        <v>6678</v>
      </c>
      <c r="C11" s="312">
        <v>974</v>
      </c>
      <c r="D11" s="312">
        <v>3867</v>
      </c>
      <c r="E11" s="312">
        <v>257</v>
      </c>
      <c r="F11" s="312">
        <v>31</v>
      </c>
      <c r="G11" s="312">
        <v>811</v>
      </c>
      <c r="H11" s="312">
        <v>38548</v>
      </c>
      <c r="I11" s="623">
        <f t="shared" si="0"/>
        <v>51166</v>
      </c>
      <c r="J11" s="363" t="s">
        <v>11</v>
      </c>
      <c r="K11" s="615"/>
    </row>
    <row r="12" spans="1:11" ht="24.95" customHeight="1">
      <c r="A12" s="363" t="s">
        <v>197</v>
      </c>
      <c r="B12" s="265">
        <v>6790</v>
      </c>
      <c r="C12" s="265">
        <v>758</v>
      </c>
      <c r="D12" s="265">
        <v>2522</v>
      </c>
      <c r="E12" s="265">
        <v>147</v>
      </c>
      <c r="F12" s="265">
        <v>15</v>
      </c>
      <c r="G12" s="265">
        <v>776</v>
      </c>
      <c r="H12" s="265">
        <v>24570</v>
      </c>
      <c r="I12" s="623">
        <f t="shared" si="0"/>
        <v>35578</v>
      </c>
      <c r="J12" s="363" t="s">
        <v>17</v>
      </c>
      <c r="K12" s="615"/>
    </row>
    <row r="13" spans="1:11" ht="24.95" customHeight="1">
      <c r="A13" s="363" t="s">
        <v>113</v>
      </c>
      <c r="B13" s="312">
        <v>2284</v>
      </c>
      <c r="C13" s="312">
        <v>415</v>
      </c>
      <c r="D13" s="312">
        <v>789</v>
      </c>
      <c r="E13" s="312">
        <v>50</v>
      </c>
      <c r="F13" s="312">
        <v>17</v>
      </c>
      <c r="G13" s="312">
        <v>202</v>
      </c>
      <c r="H13" s="312">
        <v>10066</v>
      </c>
      <c r="I13" s="623">
        <f t="shared" si="0"/>
        <v>13823</v>
      </c>
      <c r="J13" s="363" t="s">
        <v>20</v>
      </c>
      <c r="K13" s="615"/>
    </row>
    <row r="14" spans="1:11" ht="24.95" customHeight="1">
      <c r="A14" s="363" t="s">
        <v>21</v>
      </c>
      <c r="B14" s="265">
        <v>2165</v>
      </c>
      <c r="C14" s="265">
        <v>451</v>
      </c>
      <c r="D14" s="265">
        <v>744</v>
      </c>
      <c r="E14" s="265">
        <v>35</v>
      </c>
      <c r="F14" s="265">
        <v>3</v>
      </c>
      <c r="G14" s="265">
        <v>414</v>
      </c>
      <c r="H14" s="265">
        <v>8573</v>
      </c>
      <c r="I14" s="623">
        <f t="shared" si="0"/>
        <v>12385</v>
      </c>
      <c r="J14" s="363" t="s">
        <v>114</v>
      </c>
      <c r="K14" s="615"/>
    </row>
    <row r="15" spans="1:11" ht="24.95" customHeight="1">
      <c r="A15" s="363" t="s">
        <v>115</v>
      </c>
      <c r="B15" s="312">
        <v>850</v>
      </c>
      <c r="C15" s="312">
        <v>124</v>
      </c>
      <c r="D15" s="312">
        <v>332</v>
      </c>
      <c r="E15" s="312">
        <v>31</v>
      </c>
      <c r="F15" s="312">
        <v>2</v>
      </c>
      <c r="G15" s="312">
        <v>172</v>
      </c>
      <c r="H15" s="312">
        <v>4142</v>
      </c>
      <c r="I15" s="623">
        <f t="shared" si="0"/>
        <v>5653</v>
      </c>
      <c r="J15" s="363" t="s">
        <v>23</v>
      </c>
      <c r="K15" s="615"/>
    </row>
    <row r="16" spans="1:11" ht="24.95" customHeight="1">
      <c r="A16" s="363" t="s">
        <v>24</v>
      </c>
      <c r="B16" s="265">
        <v>3455</v>
      </c>
      <c r="C16" s="265">
        <v>255</v>
      </c>
      <c r="D16" s="265">
        <v>1493</v>
      </c>
      <c r="E16" s="265">
        <v>67</v>
      </c>
      <c r="F16" s="265">
        <v>10</v>
      </c>
      <c r="G16" s="265">
        <v>368</v>
      </c>
      <c r="H16" s="265">
        <v>13105</v>
      </c>
      <c r="I16" s="623">
        <f t="shared" si="0"/>
        <v>18753</v>
      </c>
      <c r="J16" s="363" t="s">
        <v>25</v>
      </c>
      <c r="K16" s="615"/>
    </row>
    <row r="17" spans="1:11" ht="24.95" customHeight="1">
      <c r="A17" s="363" t="s">
        <v>26</v>
      </c>
      <c r="B17" s="312">
        <v>1134</v>
      </c>
      <c r="C17" s="312">
        <v>182</v>
      </c>
      <c r="D17" s="312">
        <v>566</v>
      </c>
      <c r="E17" s="312">
        <v>31</v>
      </c>
      <c r="F17" s="312">
        <v>5</v>
      </c>
      <c r="G17" s="312">
        <v>282</v>
      </c>
      <c r="H17" s="312">
        <v>5347</v>
      </c>
      <c r="I17" s="623">
        <f t="shared" si="0"/>
        <v>7547</v>
      </c>
      <c r="J17" s="363" t="s">
        <v>27</v>
      </c>
      <c r="K17" s="615"/>
    </row>
    <row r="18" spans="1:11" ht="24.95" customHeight="1">
      <c r="A18" s="363" t="s">
        <v>43</v>
      </c>
      <c r="B18" s="265">
        <v>1391</v>
      </c>
      <c r="C18" s="265">
        <v>190</v>
      </c>
      <c r="D18" s="265">
        <v>681</v>
      </c>
      <c r="E18" s="265">
        <v>44</v>
      </c>
      <c r="F18" s="265">
        <v>3</v>
      </c>
      <c r="G18" s="265">
        <v>1066</v>
      </c>
      <c r="H18" s="265">
        <v>7160</v>
      </c>
      <c r="I18" s="623">
        <f t="shared" si="0"/>
        <v>10535</v>
      </c>
      <c r="J18" s="363" t="s">
        <v>198</v>
      </c>
      <c r="K18" s="615"/>
    </row>
    <row r="19" spans="1:11" ht="24.95" customHeight="1">
      <c r="A19" s="363" t="s">
        <v>29</v>
      </c>
      <c r="B19" s="312">
        <v>1263</v>
      </c>
      <c r="C19" s="312">
        <v>202</v>
      </c>
      <c r="D19" s="312">
        <v>762</v>
      </c>
      <c r="E19" s="312">
        <v>59</v>
      </c>
      <c r="F19" s="312">
        <v>5</v>
      </c>
      <c r="G19" s="312">
        <v>1162</v>
      </c>
      <c r="H19" s="312">
        <v>7234</v>
      </c>
      <c r="I19" s="623">
        <f t="shared" si="0"/>
        <v>10687</v>
      </c>
      <c r="J19" s="363" t="s">
        <v>30</v>
      </c>
      <c r="K19" s="615"/>
    </row>
    <row r="20" spans="1:11" ht="24.95" customHeight="1">
      <c r="A20" s="303" t="s">
        <v>58</v>
      </c>
      <c r="B20" s="309">
        <f>SUM(B7:B19)</f>
        <v>59580</v>
      </c>
      <c r="C20" s="309">
        <f t="shared" ref="C20:H20" si="1">SUM(C7:C19)</f>
        <v>8141</v>
      </c>
      <c r="D20" s="309">
        <f t="shared" si="1"/>
        <v>28286</v>
      </c>
      <c r="E20" s="309">
        <f t="shared" si="1"/>
        <v>1544</v>
      </c>
      <c r="F20" s="309">
        <f t="shared" si="1"/>
        <v>223</v>
      </c>
      <c r="G20" s="309">
        <f t="shared" si="1"/>
        <v>9490</v>
      </c>
      <c r="H20" s="309">
        <f t="shared" si="1"/>
        <v>315609</v>
      </c>
      <c r="I20" s="309">
        <f t="shared" si="0"/>
        <v>422873</v>
      </c>
      <c r="J20" s="303" t="s">
        <v>36</v>
      </c>
      <c r="K20" s="615"/>
    </row>
    <row r="21" spans="1:11" ht="15">
      <c r="A21" s="619"/>
      <c r="B21" s="620"/>
      <c r="C21" s="620"/>
      <c r="D21" s="620"/>
      <c r="E21" s="620"/>
      <c r="F21" s="620"/>
      <c r="G21" s="620"/>
      <c r="H21" s="620"/>
      <c r="I21" s="621"/>
      <c r="J21" s="622"/>
    </row>
  </sheetData>
  <mergeCells count="6">
    <mergeCell ref="A4:A6"/>
    <mergeCell ref="J4:J6"/>
    <mergeCell ref="A1:J1"/>
    <mergeCell ref="A2:J2"/>
    <mergeCell ref="A3:E3"/>
    <mergeCell ref="F3:J3"/>
  </mergeCells>
  <pageMargins left="0.7" right="0.7" top="0.75" bottom="0.75" header="0.3" footer="0.3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32"/>
  <sheetViews>
    <sheetView showGridLines="0" rightToLeft="1" zoomScaleNormal="100" zoomScaleSheetLayoutView="70" workbookViewId="0">
      <selection sqref="A1:G2"/>
    </sheetView>
  </sheetViews>
  <sheetFormatPr defaultColWidth="8.85546875" defaultRowHeight="14.25"/>
  <cols>
    <col min="1" max="1" width="23.7109375" style="184" customWidth="1"/>
    <col min="2" max="6" width="11.7109375" style="184" customWidth="1"/>
    <col min="7" max="7" width="23.7109375" style="272" customWidth="1"/>
    <col min="8" max="10" width="11.140625" style="184" customWidth="1"/>
    <col min="11" max="256" width="8.85546875" style="184"/>
    <col min="257" max="257" width="10.28515625" style="184" customWidth="1"/>
    <col min="258" max="258" width="14.85546875" style="184" customWidth="1"/>
    <col min="259" max="266" width="11.140625" style="184" customWidth="1"/>
    <col min="267" max="512" width="8.85546875" style="184"/>
    <col min="513" max="513" width="10.28515625" style="184" customWidth="1"/>
    <col min="514" max="514" width="14.85546875" style="184" customWidth="1"/>
    <col min="515" max="522" width="11.140625" style="184" customWidth="1"/>
    <col min="523" max="768" width="8.85546875" style="184"/>
    <col min="769" max="769" width="10.28515625" style="184" customWidth="1"/>
    <col min="770" max="770" width="14.85546875" style="184" customWidth="1"/>
    <col min="771" max="778" width="11.140625" style="184" customWidth="1"/>
    <col min="779" max="1024" width="8.85546875" style="184"/>
    <col min="1025" max="1025" width="10.28515625" style="184" customWidth="1"/>
    <col min="1026" max="1026" width="14.85546875" style="184" customWidth="1"/>
    <col min="1027" max="1034" width="11.140625" style="184" customWidth="1"/>
    <col min="1035" max="1280" width="8.85546875" style="184"/>
    <col min="1281" max="1281" width="10.28515625" style="184" customWidth="1"/>
    <col min="1282" max="1282" width="14.85546875" style="184" customWidth="1"/>
    <col min="1283" max="1290" width="11.140625" style="184" customWidth="1"/>
    <col min="1291" max="1536" width="8.85546875" style="184"/>
    <col min="1537" max="1537" width="10.28515625" style="184" customWidth="1"/>
    <col min="1538" max="1538" width="14.85546875" style="184" customWidth="1"/>
    <col min="1539" max="1546" width="11.140625" style="184" customWidth="1"/>
    <col min="1547" max="1792" width="8.85546875" style="184"/>
    <col min="1793" max="1793" width="10.28515625" style="184" customWidth="1"/>
    <col min="1794" max="1794" width="14.85546875" style="184" customWidth="1"/>
    <col min="1795" max="1802" width="11.140625" style="184" customWidth="1"/>
    <col min="1803" max="2048" width="8.85546875" style="184"/>
    <col min="2049" max="2049" width="10.28515625" style="184" customWidth="1"/>
    <col min="2050" max="2050" width="14.85546875" style="184" customWidth="1"/>
    <col min="2051" max="2058" width="11.140625" style="184" customWidth="1"/>
    <col min="2059" max="2304" width="8.85546875" style="184"/>
    <col min="2305" max="2305" width="10.28515625" style="184" customWidth="1"/>
    <col min="2306" max="2306" width="14.85546875" style="184" customWidth="1"/>
    <col min="2307" max="2314" width="11.140625" style="184" customWidth="1"/>
    <col min="2315" max="2560" width="8.85546875" style="184"/>
    <col min="2561" max="2561" width="10.28515625" style="184" customWidth="1"/>
    <col min="2562" max="2562" width="14.85546875" style="184" customWidth="1"/>
    <col min="2563" max="2570" width="11.140625" style="184" customWidth="1"/>
    <col min="2571" max="2816" width="8.85546875" style="184"/>
    <col min="2817" max="2817" width="10.28515625" style="184" customWidth="1"/>
    <col min="2818" max="2818" width="14.85546875" style="184" customWidth="1"/>
    <col min="2819" max="2826" width="11.140625" style="184" customWidth="1"/>
    <col min="2827" max="3072" width="8.85546875" style="184"/>
    <col min="3073" max="3073" width="10.28515625" style="184" customWidth="1"/>
    <col min="3074" max="3074" width="14.85546875" style="184" customWidth="1"/>
    <col min="3075" max="3082" width="11.140625" style="184" customWidth="1"/>
    <col min="3083" max="3328" width="8.85546875" style="184"/>
    <col min="3329" max="3329" width="10.28515625" style="184" customWidth="1"/>
    <col min="3330" max="3330" width="14.85546875" style="184" customWidth="1"/>
    <col min="3331" max="3338" width="11.140625" style="184" customWidth="1"/>
    <col min="3339" max="3584" width="8.85546875" style="184"/>
    <col min="3585" max="3585" width="10.28515625" style="184" customWidth="1"/>
    <col min="3586" max="3586" width="14.85546875" style="184" customWidth="1"/>
    <col min="3587" max="3594" width="11.140625" style="184" customWidth="1"/>
    <col min="3595" max="3840" width="8.85546875" style="184"/>
    <col min="3841" max="3841" width="10.28515625" style="184" customWidth="1"/>
    <col min="3842" max="3842" width="14.85546875" style="184" customWidth="1"/>
    <col min="3843" max="3850" width="11.140625" style="184" customWidth="1"/>
    <col min="3851" max="4096" width="8.85546875" style="184"/>
    <col min="4097" max="4097" width="10.28515625" style="184" customWidth="1"/>
    <col min="4098" max="4098" width="14.85546875" style="184" customWidth="1"/>
    <col min="4099" max="4106" width="11.140625" style="184" customWidth="1"/>
    <col min="4107" max="4352" width="8.85546875" style="184"/>
    <col min="4353" max="4353" width="10.28515625" style="184" customWidth="1"/>
    <col min="4354" max="4354" width="14.85546875" style="184" customWidth="1"/>
    <col min="4355" max="4362" width="11.140625" style="184" customWidth="1"/>
    <col min="4363" max="4608" width="8.85546875" style="184"/>
    <col min="4609" max="4609" width="10.28515625" style="184" customWidth="1"/>
    <col min="4610" max="4610" width="14.85546875" style="184" customWidth="1"/>
    <col min="4611" max="4618" width="11.140625" style="184" customWidth="1"/>
    <col min="4619" max="4864" width="8.85546875" style="184"/>
    <col min="4865" max="4865" width="10.28515625" style="184" customWidth="1"/>
    <col min="4866" max="4866" width="14.85546875" style="184" customWidth="1"/>
    <col min="4867" max="4874" width="11.140625" style="184" customWidth="1"/>
    <col min="4875" max="5120" width="8.85546875" style="184"/>
    <col min="5121" max="5121" width="10.28515625" style="184" customWidth="1"/>
    <col min="5122" max="5122" width="14.85546875" style="184" customWidth="1"/>
    <col min="5123" max="5130" width="11.140625" style="184" customWidth="1"/>
    <col min="5131" max="5376" width="8.85546875" style="184"/>
    <col min="5377" max="5377" width="10.28515625" style="184" customWidth="1"/>
    <col min="5378" max="5378" width="14.85546875" style="184" customWidth="1"/>
    <col min="5379" max="5386" width="11.140625" style="184" customWidth="1"/>
    <col min="5387" max="5632" width="8.85546875" style="184"/>
    <col min="5633" max="5633" width="10.28515625" style="184" customWidth="1"/>
    <col min="5634" max="5634" width="14.85546875" style="184" customWidth="1"/>
    <col min="5635" max="5642" width="11.140625" style="184" customWidth="1"/>
    <col min="5643" max="5888" width="8.85546875" style="184"/>
    <col min="5889" max="5889" width="10.28515625" style="184" customWidth="1"/>
    <col min="5890" max="5890" width="14.85546875" style="184" customWidth="1"/>
    <col min="5891" max="5898" width="11.140625" style="184" customWidth="1"/>
    <col min="5899" max="6144" width="8.85546875" style="184"/>
    <col min="6145" max="6145" width="10.28515625" style="184" customWidth="1"/>
    <col min="6146" max="6146" width="14.85546875" style="184" customWidth="1"/>
    <col min="6147" max="6154" width="11.140625" style="184" customWidth="1"/>
    <col min="6155" max="6400" width="8.85546875" style="184"/>
    <col min="6401" max="6401" width="10.28515625" style="184" customWidth="1"/>
    <col min="6402" max="6402" width="14.85546875" style="184" customWidth="1"/>
    <col min="6403" max="6410" width="11.140625" style="184" customWidth="1"/>
    <col min="6411" max="6656" width="8.85546875" style="184"/>
    <col min="6657" max="6657" width="10.28515625" style="184" customWidth="1"/>
    <col min="6658" max="6658" width="14.85546875" style="184" customWidth="1"/>
    <col min="6659" max="6666" width="11.140625" style="184" customWidth="1"/>
    <col min="6667" max="6912" width="8.85546875" style="184"/>
    <col min="6913" max="6913" width="10.28515625" style="184" customWidth="1"/>
    <col min="6914" max="6914" width="14.85546875" style="184" customWidth="1"/>
    <col min="6915" max="6922" width="11.140625" style="184" customWidth="1"/>
    <col min="6923" max="7168" width="8.85546875" style="184"/>
    <col min="7169" max="7169" width="10.28515625" style="184" customWidth="1"/>
    <col min="7170" max="7170" width="14.85546875" style="184" customWidth="1"/>
    <col min="7171" max="7178" width="11.140625" style="184" customWidth="1"/>
    <col min="7179" max="7424" width="8.85546875" style="184"/>
    <col min="7425" max="7425" width="10.28515625" style="184" customWidth="1"/>
    <col min="7426" max="7426" width="14.85546875" style="184" customWidth="1"/>
    <col min="7427" max="7434" width="11.140625" style="184" customWidth="1"/>
    <col min="7435" max="7680" width="8.85546875" style="184"/>
    <col min="7681" max="7681" width="10.28515625" style="184" customWidth="1"/>
    <col min="7682" max="7682" width="14.85546875" style="184" customWidth="1"/>
    <col min="7683" max="7690" width="11.140625" style="184" customWidth="1"/>
    <col min="7691" max="7936" width="8.85546875" style="184"/>
    <col min="7937" max="7937" width="10.28515625" style="184" customWidth="1"/>
    <col min="7938" max="7938" width="14.85546875" style="184" customWidth="1"/>
    <col min="7939" max="7946" width="11.140625" style="184" customWidth="1"/>
    <col min="7947" max="8192" width="8.85546875" style="184"/>
    <col min="8193" max="8193" width="10.28515625" style="184" customWidth="1"/>
    <col min="8194" max="8194" width="14.85546875" style="184" customWidth="1"/>
    <col min="8195" max="8202" width="11.140625" style="184" customWidth="1"/>
    <col min="8203" max="8448" width="8.85546875" style="184"/>
    <col min="8449" max="8449" width="10.28515625" style="184" customWidth="1"/>
    <col min="8450" max="8450" width="14.85546875" style="184" customWidth="1"/>
    <col min="8451" max="8458" width="11.140625" style="184" customWidth="1"/>
    <col min="8459" max="8704" width="8.85546875" style="184"/>
    <col min="8705" max="8705" width="10.28515625" style="184" customWidth="1"/>
    <col min="8706" max="8706" width="14.85546875" style="184" customWidth="1"/>
    <col min="8707" max="8714" width="11.140625" style="184" customWidth="1"/>
    <col min="8715" max="8960" width="8.85546875" style="184"/>
    <col min="8961" max="8961" width="10.28515625" style="184" customWidth="1"/>
    <col min="8962" max="8962" width="14.85546875" style="184" customWidth="1"/>
    <col min="8963" max="8970" width="11.140625" style="184" customWidth="1"/>
    <col min="8971" max="9216" width="8.85546875" style="184"/>
    <col min="9217" max="9217" width="10.28515625" style="184" customWidth="1"/>
    <col min="9218" max="9218" width="14.85546875" style="184" customWidth="1"/>
    <col min="9219" max="9226" width="11.140625" style="184" customWidth="1"/>
    <col min="9227" max="9472" width="8.85546875" style="184"/>
    <col min="9473" max="9473" width="10.28515625" style="184" customWidth="1"/>
    <col min="9474" max="9474" width="14.85546875" style="184" customWidth="1"/>
    <col min="9475" max="9482" width="11.140625" style="184" customWidth="1"/>
    <col min="9483" max="9728" width="8.85546875" style="184"/>
    <col min="9729" max="9729" width="10.28515625" style="184" customWidth="1"/>
    <col min="9730" max="9730" width="14.85546875" style="184" customWidth="1"/>
    <col min="9731" max="9738" width="11.140625" style="184" customWidth="1"/>
    <col min="9739" max="9984" width="8.85546875" style="184"/>
    <col min="9985" max="9985" width="10.28515625" style="184" customWidth="1"/>
    <col min="9986" max="9986" width="14.85546875" style="184" customWidth="1"/>
    <col min="9987" max="9994" width="11.140625" style="184" customWidth="1"/>
    <col min="9995" max="10240" width="8.85546875" style="184"/>
    <col min="10241" max="10241" width="10.28515625" style="184" customWidth="1"/>
    <col min="10242" max="10242" width="14.85546875" style="184" customWidth="1"/>
    <col min="10243" max="10250" width="11.140625" style="184" customWidth="1"/>
    <col min="10251" max="10496" width="8.85546875" style="184"/>
    <col min="10497" max="10497" width="10.28515625" style="184" customWidth="1"/>
    <col min="10498" max="10498" width="14.85546875" style="184" customWidth="1"/>
    <col min="10499" max="10506" width="11.140625" style="184" customWidth="1"/>
    <col min="10507" max="10752" width="8.85546875" style="184"/>
    <col min="10753" max="10753" width="10.28515625" style="184" customWidth="1"/>
    <col min="10754" max="10754" width="14.85546875" style="184" customWidth="1"/>
    <col min="10755" max="10762" width="11.140625" style="184" customWidth="1"/>
    <col min="10763" max="11008" width="8.85546875" style="184"/>
    <col min="11009" max="11009" width="10.28515625" style="184" customWidth="1"/>
    <col min="11010" max="11010" width="14.85546875" style="184" customWidth="1"/>
    <col min="11011" max="11018" width="11.140625" style="184" customWidth="1"/>
    <col min="11019" max="11264" width="8.85546875" style="184"/>
    <col min="11265" max="11265" width="10.28515625" style="184" customWidth="1"/>
    <col min="11266" max="11266" width="14.85546875" style="184" customWidth="1"/>
    <col min="11267" max="11274" width="11.140625" style="184" customWidth="1"/>
    <col min="11275" max="11520" width="8.85546875" style="184"/>
    <col min="11521" max="11521" width="10.28515625" style="184" customWidth="1"/>
    <col min="11522" max="11522" width="14.85546875" style="184" customWidth="1"/>
    <col min="11523" max="11530" width="11.140625" style="184" customWidth="1"/>
    <col min="11531" max="11776" width="8.85546875" style="184"/>
    <col min="11777" max="11777" width="10.28515625" style="184" customWidth="1"/>
    <col min="11778" max="11778" width="14.85546875" style="184" customWidth="1"/>
    <col min="11779" max="11786" width="11.140625" style="184" customWidth="1"/>
    <col min="11787" max="12032" width="8.85546875" style="184"/>
    <col min="12033" max="12033" width="10.28515625" style="184" customWidth="1"/>
    <col min="12034" max="12034" width="14.85546875" style="184" customWidth="1"/>
    <col min="12035" max="12042" width="11.140625" style="184" customWidth="1"/>
    <col min="12043" max="12288" width="8.85546875" style="184"/>
    <col min="12289" max="12289" width="10.28515625" style="184" customWidth="1"/>
    <col min="12290" max="12290" width="14.85546875" style="184" customWidth="1"/>
    <col min="12291" max="12298" width="11.140625" style="184" customWidth="1"/>
    <col min="12299" max="12544" width="8.85546875" style="184"/>
    <col min="12545" max="12545" width="10.28515625" style="184" customWidth="1"/>
    <col min="12546" max="12546" width="14.85546875" style="184" customWidth="1"/>
    <col min="12547" max="12554" width="11.140625" style="184" customWidth="1"/>
    <col min="12555" max="12800" width="8.85546875" style="184"/>
    <col min="12801" max="12801" width="10.28515625" style="184" customWidth="1"/>
    <col min="12802" max="12802" width="14.85546875" style="184" customWidth="1"/>
    <col min="12803" max="12810" width="11.140625" style="184" customWidth="1"/>
    <col min="12811" max="13056" width="8.85546875" style="184"/>
    <col min="13057" max="13057" width="10.28515625" style="184" customWidth="1"/>
    <col min="13058" max="13058" width="14.85546875" style="184" customWidth="1"/>
    <col min="13059" max="13066" width="11.140625" style="184" customWidth="1"/>
    <col min="13067" max="13312" width="8.85546875" style="184"/>
    <col min="13313" max="13313" width="10.28515625" style="184" customWidth="1"/>
    <col min="13314" max="13314" width="14.85546875" style="184" customWidth="1"/>
    <col min="13315" max="13322" width="11.140625" style="184" customWidth="1"/>
    <col min="13323" max="13568" width="8.85546875" style="184"/>
    <col min="13569" max="13569" width="10.28515625" style="184" customWidth="1"/>
    <col min="13570" max="13570" width="14.85546875" style="184" customWidth="1"/>
    <col min="13571" max="13578" width="11.140625" style="184" customWidth="1"/>
    <col min="13579" max="13824" width="8.85546875" style="184"/>
    <col min="13825" max="13825" width="10.28515625" style="184" customWidth="1"/>
    <col min="13826" max="13826" width="14.85546875" style="184" customWidth="1"/>
    <col min="13827" max="13834" width="11.140625" style="184" customWidth="1"/>
    <col min="13835" max="14080" width="8.85546875" style="184"/>
    <col min="14081" max="14081" width="10.28515625" style="184" customWidth="1"/>
    <col min="14082" max="14082" width="14.85546875" style="184" customWidth="1"/>
    <col min="14083" max="14090" width="11.140625" style="184" customWidth="1"/>
    <col min="14091" max="14336" width="8.85546875" style="184"/>
    <col min="14337" max="14337" width="10.28515625" style="184" customWidth="1"/>
    <col min="14338" max="14338" width="14.85546875" style="184" customWidth="1"/>
    <col min="14339" max="14346" width="11.140625" style="184" customWidth="1"/>
    <col min="14347" max="14592" width="8.85546875" style="184"/>
    <col min="14593" max="14593" width="10.28515625" style="184" customWidth="1"/>
    <col min="14594" max="14594" width="14.85546875" style="184" customWidth="1"/>
    <col min="14595" max="14602" width="11.140625" style="184" customWidth="1"/>
    <col min="14603" max="14848" width="8.85546875" style="184"/>
    <col min="14849" max="14849" width="10.28515625" style="184" customWidth="1"/>
    <col min="14850" max="14850" width="14.85546875" style="184" customWidth="1"/>
    <col min="14851" max="14858" width="11.140625" style="184" customWidth="1"/>
    <col min="14859" max="15104" width="8.85546875" style="184"/>
    <col min="15105" max="15105" width="10.28515625" style="184" customWidth="1"/>
    <col min="15106" max="15106" width="14.85546875" style="184" customWidth="1"/>
    <col min="15107" max="15114" width="11.140625" style="184" customWidth="1"/>
    <col min="15115" max="15360" width="8.85546875" style="184"/>
    <col min="15361" max="15361" width="10.28515625" style="184" customWidth="1"/>
    <col min="15362" max="15362" width="14.85546875" style="184" customWidth="1"/>
    <col min="15363" max="15370" width="11.140625" style="184" customWidth="1"/>
    <col min="15371" max="15616" width="8.85546875" style="184"/>
    <col min="15617" max="15617" width="10.28515625" style="184" customWidth="1"/>
    <col min="15618" max="15618" width="14.85546875" style="184" customWidth="1"/>
    <col min="15619" max="15626" width="11.140625" style="184" customWidth="1"/>
    <col min="15627" max="15872" width="8.85546875" style="184"/>
    <col min="15873" max="15873" width="10.28515625" style="184" customWidth="1"/>
    <col min="15874" max="15874" width="14.85546875" style="184" customWidth="1"/>
    <col min="15875" max="15882" width="11.140625" style="184" customWidth="1"/>
    <col min="15883" max="16128" width="8.85546875" style="184"/>
    <col min="16129" max="16129" width="10.28515625" style="184" customWidth="1"/>
    <col min="16130" max="16130" width="14.85546875" style="184" customWidth="1"/>
    <col min="16131" max="16138" width="11.140625" style="184" customWidth="1"/>
    <col min="16139" max="16383" width="8.85546875" style="184"/>
    <col min="16384" max="16384" width="9" style="184" customWidth="1"/>
  </cols>
  <sheetData>
    <row r="1" spans="1:12" ht="33" customHeight="1">
      <c r="A1" s="717" t="s">
        <v>1035</v>
      </c>
      <c r="B1" s="718"/>
      <c r="C1" s="718"/>
      <c r="D1" s="718"/>
      <c r="E1" s="718"/>
      <c r="F1" s="718"/>
      <c r="G1" s="718"/>
      <c r="H1" s="266"/>
      <c r="I1" s="266"/>
      <c r="J1" s="266"/>
    </row>
    <row r="2" spans="1:12" ht="33" customHeight="1">
      <c r="A2" s="733" t="s">
        <v>1033</v>
      </c>
      <c r="B2" s="734"/>
      <c r="C2" s="734"/>
      <c r="D2" s="734"/>
      <c r="E2" s="734"/>
      <c r="F2" s="734"/>
      <c r="G2" s="734"/>
      <c r="H2" s="266"/>
      <c r="I2" s="266"/>
      <c r="J2" s="266"/>
    </row>
    <row r="3" spans="1:12" ht="33" customHeight="1">
      <c r="A3" s="704" t="s">
        <v>199</v>
      </c>
      <c r="B3" s="705"/>
      <c r="C3" s="706"/>
      <c r="D3" s="704" t="s">
        <v>200</v>
      </c>
      <c r="E3" s="705"/>
      <c r="F3" s="705"/>
      <c r="G3" s="706"/>
      <c r="H3" s="267"/>
      <c r="I3" s="267"/>
    </row>
    <row r="4" spans="1:12" ht="35.1" customHeight="1">
      <c r="A4" s="712" t="s">
        <v>1034</v>
      </c>
      <c r="B4" s="310" t="s">
        <v>48</v>
      </c>
      <c r="C4" s="310"/>
      <c r="D4" s="310"/>
      <c r="E4" s="310"/>
      <c r="F4" s="310" t="s">
        <v>201</v>
      </c>
      <c r="G4" s="712" t="s">
        <v>163</v>
      </c>
      <c r="H4" s="269"/>
      <c r="I4" s="269"/>
    </row>
    <row r="5" spans="1:12" ht="35.1" customHeight="1">
      <c r="A5" s="713"/>
      <c r="B5" s="299" t="s">
        <v>773</v>
      </c>
      <c r="C5" s="299" t="s">
        <v>774</v>
      </c>
      <c r="D5" s="299" t="s">
        <v>775</v>
      </c>
      <c r="E5" s="299" t="s">
        <v>776</v>
      </c>
      <c r="F5" s="299" t="s">
        <v>777</v>
      </c>
      <c r="G5" s="713"/>
      <c r="I5" s="269"/>
    </row>
    <row r="6" spans="1:12" ht="27.95" customHeight="1">
      <c r="A6" s="287" t="s">
        <v>104</v>
      </c>
      <c r="B6" s="313">
        <v>60531</v>
      </c>
      <c r="C6" s="313">
        <v>51928</v>
      </c>
      <c r="D6" s="313">
        <v>62382</v>
      </c>
      <c r="E6" s="313">
        <v>71656</v>
      </c>
      <c r="F6" s="313">
        <v>84249</v>
      </c>
      <c r="G6" s="287" t="s">
        <v>2</v>
      </c>
      <c r="I6" s="270"/>
    </row>
    <row r="7" spans="1:12" ht="27.95" customHeight="1">
      <c r="A7" s="287" t="s">
        <v>38</v>
      </c>
      <c r="B7" s="274">
        <v>92938</v>
      </c>
      <c r="C7" s="275">
        <v>84671</v>
      </c>
      <c r="D7" s="275">
        <v>83892</v>
      </c>
      <c r="E7" s="275">
        <v>110210</v>
      </c>
      <c r="F7" s="275">
        <v>113799</v>
      </c>
      <c r="G7" s="287" t="s">
        <v>3</v>
      </c>
      <c r="I7" s="270"/>
    </row>
    <row r="8" spans="1:12" ht="27.95" customHeight="1">
      <c r="A8" s="287" t="s">
        <v>107</v>
      </c>
      <c r="B8" s="313">
        <v>31674</v>
      </c>
      <c r="C8" s="313">
        <v>19606</v>
      </c>
      <c r="D8" s="313">
        <v>38253</v>
      </c>
      <c r="E8" s="313">
        <v>41229</v>
      </c>
      <c r="F8" s="313">
        <v>34858</v>
      </c>
      <c r="G8" s="287" t="s">
        <v>8</v>
      </c>
      <c r="I8" s="270"/>
    </row>
    <row r="9" spans="1:12" ht="27.95" customHeight="1">
      <c r="A9" s="287" t="s">
        <v>108</v>
      </c>
      <c r="B9" s="274">
        <v>15739</v>
      </c>
      <c r="C9" s="275">
        <v>9834</v>
      </c>
      <c r="D9" s="275">
        <v>16206</v>
      </c>
      <c r="E9" s="275">
        <v>17843</v>
      </c>
      <c r="F9" s="275">
        <v>23840</v>
      </c>
      <c r="G9" s="287" t="s">
        <v>10</v>
      </c>
      <c r="I9" s="270"/>
    </row>
    <row r="10" spans="1:12" ht="27.95" customHeight="1">
      <c r="A10" s="287" t="s">
        <v>110</v>
      </c>
      <c r="B10" s="313">
        <v>35260</v>
      </c>
      <c r="C10" s="313">
        <v>30511</v>
      </c>
      <c r="D10" s="313">
        <v>35841</v>
      </c>
      <c r="E10" s="313">
        <v>32438</v>
      </c>
      <c r="F10" s="313">
        <v>51166</v>
      </c>
      <c r="G10" s="287" t="s">
        <v>11</v>
      </c>
      <c r="I10" s="270"/>
      <c r="L10" s="271"/>
    </row>
    <row r="11" spans="1:12" ht="27.95" customHeight="1">
      <c r="A11" s="287" t="s">
        <v>16</v>
      </c>
      <c r="B11" s="274">
        <v>20712</v>
      </c>
      <c r="C11" s="275">
        <v>17007</v>
      </c>
      <c r="D11" s="275">
        <v>22125</v>
      </c>
      <c r="E11" s="275">
        <v>26167</v>
      </c>
      <c r="F11" s="275">
        <v>35578</v>
      </c>
      <c r="G11" s="287" t="s">
        <v>17</v>
      </c>
      <c r="I11" s="270"/>
      <c r="L11" s="169"/>
    </row>
    <row r="12" spans="1:12" ht="27.95" customHeight="1">
      <c r="A12" s="287" t="s">
        <v>113</v>
      </c>
      <c r="B12" s="313">
        <v>9717</v>
      </c>
      <c r="C12" s="313">
        <v>7429</v>
      </c>
      <c r="D12" s="313">
        <v>11425</v>
      </c>
      <c r="E12" s="313">
        <v>12688</v>
      </c>
      <c r="F12" s="313">
        <v>13823</v>
      </c>
      <c r="G12" s="287" t="s">
        <v>20</v>
      </c>
      <c r="I12" s="270"/>
    </row>
    <row r="13" spans="1:12" ht="27.95" customHeight="1">
      <c r="A13" s="287" t="s">
        <v>21</v>
      </c>
      <c r="B13" s="274">
        <v>7323</v>
      </c>
      <c r="C13" s="275">
        <v>6782</v>
      </c>
      <c r="D13" s="275">
        <v>8312</v>
      </c>
      <c r="E13" s="275">
        <v>8638</v>
      </c>
      <c r="F13" s="275">
        <v>12385</v>
      </c>
      <c r="G13" s="287" t="s">
        <v>114</v>
      </c>
      <c r="I13" s="270"/>
    </row>
    <row r="14" spans="1:12" ht="27.95" customHeight="1">
      <c r="A14" s="287" t="s">
        <v>115</v>
      </c>
      <c r="B14" s="313">
        <v>3391</v>
      </c>
      <c r="C14" s="313">
        <v>2883</v>
      </c>
      <c r="D14" s="313">
        <v>3131</v>
      </c>
      <c r="E14" s="313">
        <v>3131</v>
      </c>
      <c r="F14" s="313">
        <v>5653</v>
      </c>
      <c r="G14" s="287" t="s">
        <v>23</v>
      </c>
      <c r="I14" s="270"/>
    </row>
    <row r="15" spans="1:12" ht="27.95" customHeight="1">
      <c r="A15" s="287" t="s">
        <v>24</v>
      </c>
      <c r="B15" s="274">
        <v>11858</v>
      </c>
      <c r="C15" s="275">
        <v>10143</v>
      </c>
      <c r="D15" s="275">
        <v>11903</v>
      </c>
      <c r="E15" s="275">
        <v>12888</v>
      </c>
      <c r="F15" s="275">
        <v>18753</v>
      </c>
      <c r="G15" s="287" t="s">
        <v>202</v>
      </c>
      <c r="I15" s="270"/>
    </row>
    <row r="16" spans="1:12" ht="27.95" customHeight="1">
      <c r="A16" s="287" t="s">
        <v>26</v>
      </c>
      <c r="B16" s="313">
        <v>3469</v>
      </c>
      <c r="C16" s="313">
        <v>2866</v>
      </c>
      <c r="D16" s="313">
        <v>4607</v>
      </c>
      <c r="E16" s="313">
        <v>4981</v>
      </c>
      <c r="F16" s="313">
        <v>7547</v>
      </c>
      <c r="G16" s="287" t="s">
        <v>27</v>
      </c>
      <c r="I16" s="270"/>
    </row>
    <row r="17" spans="1:10" ht="27.95" customHeight="1">
      <c r="A17" s="287" t="s">
        <v>203</v>
      </c>
      <c r="B17" s="274">
        <v>6155</v>
      </c>
      <c r="C17" s="275">
        <v>5251</v>
      </c>
      <c r="D17" s="275">
        <v>5976</v>
      </c>
      <c r="E17" s="275">
        <v>6593</v>
      </c>
      <c r="F17" s="275">
        <v>10535</v>
      </c>
      <c r="G17" s="287" t="s">
        <v>44</v>
      </c>
      <c r="I17" s="270"/>
    </row>
    <row r="18" spans="1:10" ht="27.95" customHeight="1">
      <c r="A18" s="287" t="s">
        <v>29</v>
      </c>
      <c r="B18" s="313">
        <v>4216</v>
      </c>
      <c r="C18" s="313">
        <v>3492</v>
      </c>
      <c r="D18" s="313">
        <v>4701</v>
      </c>
      <c r="E18" s="313">
        <v>5467</v>
      </c>
      <c r="F18" s="313">
        <v>10687</v>
      </c>
      <c r="G18" s="287" t="s">
        <v>30</v>
      </c>
      <c r="I18" s="270"/>
    </row>
    <row r="19" spans="1:10" ht="27.95" customHeight="1">
      <c r="A19" s="314" t="s">
        <v>58</v>
      </c>
      <c r="B19" s="309">
        <f>SUM(B5:B18)</f>
        <v>302983</v>
      </c>
      <c r="C19" s="309">
        <f>SUM(C6:C18)</f>
        <v>252403</v>
      </c>
      <c r="D19" s="309">
        <f>SUM(D6:D18)</f>
        <v>308754</v>
      </c>
      <c r="E19" s="309">
        <f>SUM(E6:E18)</f>
        <v>353929</v>
      </c>
      <c r="F19" s="309">
        <f>SUM(F6:F18)</f>
        <v>422873</v>
      </c>
      <c r="G19" s="303" t="s">
        <v>36</v>
      </c>
      <c r="I19" s="270"/>
    </row>
    <row r="20" spans="1:10" ht="15">
      <c r="A20" s="737"/>
      <c r="B20" s="737"/>
      <c r="C20" s="267"/>
      <c r="D20" s="267"/>
      <c r="E20" s="267"/>
      <c r="F20" s="267"/>
      <c r="G20" s="267"/>
      <c r="H20" s="267"/>
      <c r="I20" s="267"/>
      <c r="J20" s="268"/>
    </row>
    <row r="21" spans="1:10">
      <c r="J21" s="185"/>
    </row>
    <row r="23" spans="1:10">
      <c r="B23" s="273"/>
      <c r="C23" s="273"/>
      <c r="D23" s="273"/>
      <c r="E23" s="273"/>
      <c r="F23" s="273"/>
      <c r="H23" s="273"/>
      <c r="I23" s="273"/>
      <c r="J23" s="273"/>
    </row>
    <row r="24" spans="1:10">
      <c r="B24" s="273"/>
      <c r="C24" s="273"/>
      <c r="D24" s="273"/>
      <c r="E24" s="273"/>
      <c r="F24" s="273"/>
      <c r="H24" s="273"/>
      <c r="I24" s="273"/>
      <c r="J24" s="273"/>
    </row>
    <row r="25" spans="1:10">
      <c r="B25" s="273"/>
      <c r="C25" s="273"/>
      <c r="D25" s="273"/>
      <c r="E25" s="273"/>
      <c r="F25" s="273"/>
      <c r="H25" s="273"/>
      <c r="I25" s="273"/>
      <c r="J25" s="273"/>
    </row>
    <row r="26" spans="1:10">
      <c r="B26" s="273"/>
      <c r="C26" s="273"/>
      <c r="D26" s="273"/>
      <c r="E26" s="273"/>
      <c r="F26" s="273"/>
      <c r="H26" s="273"/>
      <c r="I26" s="273"/>
      <c r="J26" s="273"/>
    </row>
    <row r="27" spans="1:10">
      <c r="B27" s="273"/>
      <c r="C27" s="273"/>
      <c r="D27" s="273"/>
      <c r="E27" s="273"/>
      <c r="F27" s="273"/>
      <c r="H27" s="273"/>
      <c r="I27" s="273"/>
      <c r="J27" s="273"/>
    </row>
    <row r="28" spans="1:10">
      <c r="B28" s="273"/>
      <c r="C28" s="273"/>
      <c r="D28" s="273"/>
      <c r="E28" s="273"/>
      <c r="F28" s="273"/>
      <c r="H28" s="273"/>
      <c r="I28" s="273"/>
      <c r="J28" s="273"/>
    </row>
    <row r="29" spans="1:10">
      <c r="B29" s="273"/>
      <c r="C29" s="273"/>
      <c r="D29" s="273"/>
      <c r="E29" s="273"/>
      <c r="F29" s="273"/>
      <c r="H29" s="273"/>
      <c r="I29" s="273"/>
      <c r="J29" s="273"/>
    </row>
    <row r="30" spans="1:10">
      <c r="B30" s="273"/>
      <c r="C30" s="273"/>
      <c r="D30" s="273"/>
      <c r="E30" s="273"/>
      <c r="F30" s="273"/>
      <c r="H30" s="273"/>
      <c r="I30" s="273"/>
      <c r="J30" s="273"/>
    </row>
    <row r="31" spans="1:10">
      <c r="B31" s="273"/>
      <c r="C31" s="273"/>
      <c r="D31" s="273"/>
      <c r="E31" s="273"/>
      <c r="F31" s="273"/>
      <c r="H31" s="273"/>
      <c r="I31" s="273"/>
      <c r="J31" s="273"/>
    </row>
    <row r="32" spans="1:10">
      <c r="B32" s="273"/>
      <c r="C32" s="273"/>
      <c r="D32" s="273"/>
      <c r="E32" s="273"/>
      <c r="F32" s="273"/>
      <c r="H32" s="273"/>
      <c r="I32" s="273"/>
      <c r="J32" s="273"/>
    </row>
  </sheetData>
  <mergeCells count="7">
    <mergeCell ref="G4:G5"/>
    <mergeCell ref="A1:G1"/>
    <mergeCell ref="A2:G2"/>
    <mergeCell ref="A4:A5"/>
    <mergeCell ref="A20:B20"/>
    <mergeCell ref="A3:C3"/>
    <mergeCell ref="D3:G3"/>
  </mergeCells>
  <printOptions horizontalCentered="1" verticalCentered="1"/>
  <pageMargins left="0.59055118110236227" right="0.59055118110236227" top="0.98425196850393704" bottom="0.78740157480314965" header="0.51181102362204722" footer="0.51181102362204722"/>
  <pageSetup paperSize="9" scale="8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O71"/>
  <sheetViews>
    <sheetView showGridLines="0" rightToLeft="1" zoomScale="90" zoomScaleNormal="90" zoomScaleSheetLayoutView="75" workbookViewId="0">
      <selection sqref="A1:F1"/>
    </sheetView>
  </sheetViews>
  <sheetFormatPr defaultColWidth="31.140625" defaultRowHeight="33" customHeight="1"/>
  <cols>
    <col min="1" max="1" width="39.7109375" style="139" customWidth="1"/>
    <col min="2" max="4" width="15.7109375" style="152" customWidth="1"/>
    <col min="5" max="5" width="15.7109375" style="139" customWidth="1"/>
    <col min="6" max="6" width="39.7109375" style="139" customWidth="1"/>
    <col min="7" max="8" width="31.140625" style="139"/>
    <col min="9" max="13" width="13.7109375" style="140" customWidth="1"/>
    <col min="14" max="16384" width="31.140625" style="139"/>
  </cols>
  <sheetData>
    <row r="1" spans="1:13" s="133" customFormat="1" ht="33" customHeight="1">
      <c r="A1" s="717" t="s">
        <v>903</v>
      </c>
      <c r="B1" s="718"/>
      <c r="C1" s="718"/>
      <c r="D1" s="718"/>
      <c r="E1" s="718"/>
      <c r="F1" s="718"/>
      <c r="I1" s="134"/>
      <c r="J1" s="134"/>
      <c r="K1" s="134"/>
      <c r="L1" s="134"/>
      <c r="M1" s="134"/>
    </row>
    <row r="2" spans="1:13" s="135" customFormat="1" ht="33" customHeight="1">
      <c r="A2" s="733" t="s">
        <v>902</v>
      </c>
      <c r="B2" s="734"/>
      <c r="C2" s="734"/>
      <c r="D2" s="734"/>
      <c r="E2" s="734"/>
      <c r="F2" s="734"/>
      <c r="I2" s="136"/>
      <c r="J2" s="136"/>
      <c r="K2" s="136"/>
      <c r="L2" s="136"/>
      <c r="M2" s="136"/>
    </row>
    <row r="3" spans="1:13" s="137" customFormat="1" ht="33" customHeight="1">
      <c r="A3" s="704" t="s">
        <v>204</v>
      </c>
      <c r="B3" s="705"/>
      <c r="C3" s="706"/>
      <c r="D3" s="704"/>
      <c r="E3" s="705"/>
      <c r="F3" s="706" t="s">
        <v>205</v>
      </c>
      <c r="I3" s="138"/>
      <c r="J3" s="138"/>
      <c r="K3" s="138"/>
      <c r="L3" s="138"/>
      <c r="M3" s="138"/>
    </row>
    <row r="4" spans="1:13" ht="33" customHeight="1">
      <c r="A4" s="738" t="s">
        <v>206</v>
      </c>
      <c r="B4" s="709" t="s">
        <v>137</v>
      </c>
      <c r="C4" s="716"/>
      <c r="D4" s="716"/>
      <c r="E4" s="710"/>
      <c r="F4" s="738" t="s">
        <v>853</v>
      </c>
    </row>
    <row r="5" spans="1:13" ht="33" customHeight="1">
      <c r="A5" s="739"/>
      <c r="B5" s="709" t="s">
        <v>207</v>
      </c>
      <c r="C5" s="716"/>
      <c r="D5" s="716"/>
      <c r="E5" s="710"/>
      <c r="F5" s="739"/>
    </row>
    <row r="6" spans="1:13" ht="33" customHeight="1">
      <c r="A6" s="739"/>
      <c r="B6" s="299" t="s">
        <v>150</v>
      </c>
      <c r="C6" s="299" t="s">
        <v>151</v>
      </c>
      <c r="D6" s="299" t="s">
        <v>58</v>
      </c>
      <c r="E6" s="299" t="s">
        <v>208</v>
      </c>
      <c r="F6" s="739"/>
    </row>
    <row r="7" spans="1:13" ht="33" customHeight="1">
      <c r="A7" s="740"/>
      <c r="B7" s="299" t="s">
        <v>210</v>
      </c>
      <c r="C7" s="299" t="s">
        <v>77</v>
      </c>
      <c r="D7" s="299" t="s">
        <v>59</v>
      </c>
      <c r="E7" s="299" t="s">
        <v>209</v>
      </c>
      <c r="F7" s="740"/>
    </row>
    <row r="8" spans="1:13" s="133" customFormat="1" ht="33" customHeight="1">
      <c r="A8" s="287" t="s">
        <v>1192</v>
      </c>
      <c r="B8" s="636" t="s">
        <v>211</v>
      </c>
      <c r="C8" s="636" t="s">
        <v>211</v>
      </c>
      <c r="D8" s="637">
        <v>7729764</v>
      </c>
      <c r="E8" s="638" t="s">
        <v>211</v>
      </c>
      <c r="F8" s="287" t="s">
        <v>1038</v>
      </c>
      <c r="G8" s="139"/>
      <c r="H8" s="139"/>
      <c r="I8" s="134"/>
      <c r="J8" s="134"/>
      <c r="K8" s="134"/>
      <c r="L8" s="134"/>
      <c r="M8" s="134"/>
    </row>
    <row r="9" spans="1:13" s="133" customFormat="1" ht="33" customHeight="1">
      <c r="A9" s="287" t="s">
        <v>101</v>
      </c>
      <c r="B9" s="639" t="s">
        <v>211</v>
      </c>
      <c r="C9" s="639" t="s">
        <v>211</v>
      </c>
      <c r="D9" s="637">
        <v>2681566</v>
      </c>
      <c r="E9" s="640" t="s">
        <v>211</v>
      </c>
      <c r="F9" s="287" t="s">
        <v>1039</v>
      </c>
      <c r="I9" s="134"/>
      <c r="J9" s="134"/>
      <c r="K9" s="134"/>
      <c r="L9" s="134"/>
      <c r="M9" s="134"/>
    </row>
    <row r="10" spans="1:13" s="133" customFormat="1" ht="33" customHeight="1">
      <c r="A10" s="287" t="s">
        <v>796</v>
      </c>
      <c r="B10" s="636" t="s">
        <v>211</v>
      </c>
      <c r="C10" s="636" t="s">
        <v>211</v>
      </c>
      <c r="D10" s="637">
        <v>2729097</v>
      </c>
      <c r="E10" s="638" t="s">
        <v>211</v>
      </c>
      <c r="F10" s="287" t="s">
        <v>1040</v>
      </c>
      <c r="G10" s="139"/>
      <c r="H10" s="139"/>
      <c r="I10" s="134"/>
      <c r="J10" s="134"/>
      <c r="K10" s="134"/>
      <c r="L10" s="134"/>
      <c r="M10" s="134"/>
    </row>
    <row r="11" spans="1:13" s="133" customFormat="1" ht="33" customHeight="1">
      <c r="A11" s="287" t="s">
        <v>794</v>
      </c>
      <c r="B11" s="639">
        <v>1235873</v>
      </c>
      <c r="C11" s="639">
        <v>109295</v>
      </c>
      <c r="D11" s="637">
        <f>SUM(B11:C11)</f>
        <v>1345168</v>
      </c>
      <c r="E11" s="640">
        <f>B11/D11*100</f>
        <v>91.874992565984329</v>
      </c>
      <c r="F11" s="287" t="s">
        <v>1041</v>
      </c>
      <c r="I11" s="134"/>
      <c r="J11" s="134"/>
      <c r="K11" s="134"/>
      <c r="L11" s="134"/>
      <c r="M11" s="134"/>
    </row>
    <row r="12" spans="1:13" s="133" customFormat="1" ht="33" customHeight="1">
      <c r="A12" s="287" t="s">
        <v>100</v>
      </c>
      <c r="B12" s="636">
        <v>458105</v>
      </c>
      <c r="C12" s="636">
        <v>50484</v>
      </c>
      <c r="D12" s="637">
        <f>SUM(B12:C12)</f>
        <v>508589</v>
      </c>
      <c r="E12" s="638">
        <f>B12/D12*100</f>
        <v>90.073713745283527</v>
      </c>
      <c r="F12" s="287" t="s">
        <v>1044</v>
      </c>
      <c r="I12" s="134"/>
      <c r="J12" s="134"/>
      <c r="K12" s="134"/>
      <c r="L12" s="134"/>
      <c r="M12" s="134"/>
    </row>
    <row r="13" spans="1:13" s="133" customFormat="1" ht="33" customHeight="1">
      <c r="A13" s="287" t="s">
        <v>212</v>
      </c>
      <c r="B13" s="639" t="s">
        <v>211</v>
      </c>
      <c r="C13" s="639" t="s">
        <v>211</v>
      </c>
      <c r="D13" s="637">
        <v>81497</v>
      </c>
      <c r="E13" s="640" t="s">
        <v>214</v>
      </c>
      <c r="F13" s="287" t="s">
        <v>1045</v>
      </c>
      <c r="I13" s="134"/>
      <c r="J13" s="134"/>
      <c r="K13" s="134"/>
      <c r="L13" s="134"/>
      <c r="M13" s="134"/>
    </row>
    <row r="14" spans="1:13" s="133" customFormat="1" ht="33" customHeight="1">
      <c r="A14" s="287" t="s">
        <v>782</v>
      </c>
      <c r="B14" s="636">
        <v>117</v>
      </c>
      <c r="C14" s="636">
        <v>15</v>
      </c>
      <c r="D14" s="637">
        <f>SUM(B14:C14)</f>
        <v>132</v>
      </c>
      <c r="E14" s="638">
        <f>B14/D14*100</f>
        <v>88.63636363636364</v>
      </c>
      <c r="F14" s="287" t="s">
        <v>1046</v>
      </c>
      <c r="I14" s="134"/>
      <c r="J14" s="134"/>
      <c r="K14" s="134"/>
      <c r="L14" s="134"/>
      <c r="M14" s="134"/>
    </row>
    <row r="15" spans="1:13" s="133" customFormat="1" ht="33" customHeight="1">
      <c r="A15" s="287" t="s">
        <v>1052</v>
      </c>
      <c r="B15" s="639">
        <v>62971</v>
      </c>
      <c r="C15" s="639">
        <v>8554</v>
      </c>
      <c r="D15" s="637">
        <f>SUM(B15:C15)</f>
        <v>71525</v>
      </c>
      <c r="E15" s="640">
        <f>B15/D15*100</f>
        <v>88.040545263893748</v>
      </c>
      <c r="F15" s="287" t="s">
        <v>1053</v>
      </c>
      <c r="I15" s="134"/>
      <c r="J15" s="134"/>
      <c r="K15" s="134"/>
      <c r="L15" s="134"/>
      <c r="M15" s="134"/>
    </row>
    <row r="16" spans="1:13" s="133" customFormat="1" ht="33" customHeight="1">
      <c r="A16" s="287" t="s">
        <v>213</v>
      </c>
      <c r="B16" s="636">
        <v>447228</v>
      </c>
      <c r="C16" s="636">
        <v>34842</v>
      </c>
      <c r="D16" s="637">
        <f>SUM(B16:C16)</f>
        <v>482070</v>
      </c>
      <c r="E16" s="638">
        <f>B16/D16*100</f>
        <v>92.772418943306988</v>
      </c>
      <c r="F16" s="287" t="s">
        <v>1051</v>
      </c>
      <c r="I16" s="134"/>
      <c r="J16" s="134"/>
      <c r="K16" s="134"/>
      <c r="L16" s="134"/>
      <c r="M16" s="134"/>
    </row>
    <row r="17" spans="1:13" s="133" customFormat="1" ht="33" customHeight="1">
      <c r="A17" s="287" t="s">
        <v>691</v>
      </c>
      <c r="B17" s="639">
        <v>1324254</v>
      </c>
      <c r="C17" s="639">
        <v>402195</v>
      </c>
      <c r="D17" s="637">
        <f>SUM(B17:C17)</f>
        <v>1726449</v>
      </c>
      <c r="E17" s="640">
        <f>B17/D17*100</f>
        <v>76.703916536196544</v>
      </c>
      <c r="F17" s="287" t="s">
        <v>1048</v>
      </c>
      <c r="I17" s="134"/>
      <c r="J17" s="134"/>
      <c r="K17" s="134"/>
      <c r="L17" s="134"/>
      <c r="M17" s="134"/>
    </row>
    <row r="18" spans="1:13" s="133" customFormat="1" ht="33" customHeight="1">
      <c r="A18" s="287" t="s">
        <v>750</v>
      </c>
      <c r="B18" s="636">
        <v>491269</v>
      </c>
      <c r="C18" s="636">
        <v>1087</v>
      </c>
      <c r="D18" s="637">
        <f>SUM(B18:C18)</f>
        <v>492356</v>
      </c>
      <c r="E18" s="638">
        <f>B18/D18*100</f>
        <v>99.779224788567618</v>
      </c>
      <c r="F18" s="287" t="s">
        <v>1050</v>
      </c>
      <c r="I18" s="134"/>
      <c r="J18" s="134"/>
      <c r="K18" s="134"/>
      <c r="L18" s="134"/>
      <c r="M18" s="134"/>
    </row>
    <row r="19" spans="1:13" s="133" customFormat="1" ht="33" customHeight="1">
      <c r="A19" s="303" t="s">
        <v>35</v>
      </c>
      <c r="B19" s="641" t="s">
        <v>214</v>
      </c>
      <c r="C19" s="641" t="s">
        <v>214</v>
      </c>
      <c r="D19" s="641">
        <f>SUM(D8:D18)</f>
        <v>17848213</v>
      </c>
      <c r="E19" s="641" t="s">
        <v>214</v>
      </c>
      <c r="F19" s="303" t="s">
        <v>36</v>
      </c>
      <c r="I19" s="134"/>
      <c r="J19" s="134"/>
      <c r="K19" s="134"/>
      <c r="L19" s="134"/>
      <c r="M19" s="134"/>
    </row>
    <row r="20" spans="1:13" s="144" customFormat="1" ht="33" customHeight="1">
      <c r="A20" s="146"/>
      <c r="B20" s="147"/>
      <c r="C20" s="147"/>
      <c r="D20" s="147"/>
      <c r="E20" s="148"/>
      <c r="F20" s="146"/>
      <c r="I20" s="145"/>
      <c r="J20" s="145"/>
      <c r="K20" s="145"/>
      <c r="L20" s="145"/>
      <c r="M20" s="145"/>
    </row>
    <row r="21" spans="1:13" s="149" customFormat="1" ht="33" customHeight="1">
      <c r="A21" s="146"/>
      <c r="B21" s="147"/>
      <c r="C21" s="147"/>
      <c r="D21" s="147"/>
      <c r="E21" s="148"/>
      <c r="F21" s="146"/>
      <c r="I21" s="150"/>
      <c r="J21" s="150"/>
      <c r="K21" s="150"/>
      <c r="L21" s="150"/>
      <c r="M21" s="150"/>
    </row>
    <row r="22" spans="1:13" s="149" customFormat="1" ht="33" customHeight="1">
      <c r="A22" s="146"/>
      <c r="B22" s="147"/>
      <c r="C22" s="147"/>
      <c r="D22" s="134"/>
      <c r="E22" s="148"/>
      <c r="F22" s="146"/>
      <c r="I22" s="150"/>
      <c r="J22" s="150"/>
      <c r="K22" s="150"/>
      <c r="L22" s="150"/>
      <c r="M22" s="150"/>
    </row>
    <row r="23" spans="1:13" s="149" customFormat="1" ht="33" customHeight="1">
      <c r="A23" s="146"/>
      <c r="B23" s="147"/>
      <c r="C23" s="147"/>
      <c r="D23" s="147"/>
      <c r="E23" s="148"/>
      <c r="F23" s="146"/>
      <c r="I23" s="150"/>
      <c r="J23" s="150"/>
      <c r="K23" s="150"/>
      <c r="L23" s="150"/>
      <c r="M23" s="150"/>
    </row>
    <row r="24" spans="1:13" s="149" customFormat="1" ht="33" customHeight="1">
      <c r="A24" s="146"/>
      <c r="B24" s="147"/>
      <c r="C24" s="147"/>
      <c r="D24" s="147"/>
      <c r="E24" s="148"/>
      <c r="F24" s="146"/>
      <c r="I24" s="150"/>
      <c r="J24" s="150"/>
      <c r="K24" s="150"/>
      <c r="L24" s="150"/>
      <c r="M24" s="150"/>
    </row>
    <row r="25" spans="1:13" s="149" customFormat="1" ht="33" customHeight="1">
      <c r="A25" s="141"/>
      <c r="B25" s="142"/>
      <c r="C25" s="142"/>
      <c r="D25" s="142"/>
      <c r="E25" s="143"/>
      <c r="F25" s="141"/>
      <c r="I25" s="150"/>
      <c r="J25" s="150"/>
      <c r="K25" s="150"/>
      <c r="L25" s="150"/>
      <c r="M25" s="150"/>
    </row>
    <row r="26" spans="1:13" s="144" customFormat="1" ht="33" customHeight="1">
      <c r="A26" s="133"/>
      <c r="B26" s="151"/>
      <c r="C26" s="151"/>
      <c r="D26" s="151"/>
      <c r="E26" s="133"/>
      <c r="F26" s="133"/>
      <c r="I26" s="145"/>
      <c r="J26" s="145"/>
      <c r="K26" s="145"/>
      <c r="L26" s="145"/>
      <c r="M26" s="145"/>
    </row>
    <row r="27" spans="1:13" s="133" customFormat="1" ht="33" customHeight="1">
      <c r="B27" s="151"/>
      <c r="C27" s="151"/>
      <c r="D27" s="151"/>
      <c r="I27" s="134"/>
      <c r="J27" s="134"/>
      <c r="K27" s="134"/>
      <c r="L27" s="134"/>
      <c r="M27" s="134"/>
    </row>
    <row r="28" spans="1:13" s="133" customFormat="1" ht="33" customHeight="1">
      <c r="A28" s="139"/>
      <c r="B28" s="152"/>
      <c r="C28" s="152"/>
      <c r="D28" s="152"/>
      <c r="E28" s="139"/>
      <c r="F28" s="139"/>
      <c r="I28" s="134"/>
      <c r="J28" s="134"/>
      <c r="K28" s="134"/>
      <c r="L28" s="134"/>
      <c r="M28" s="134"/>
    </row>
    <row r="30" spans="1:13" ht="33" customHeight="1">
      <c r="A30" s="133"/>
      <c r="B30" s="151"/>
      <c r="C30" s="151"/>
      <c r="D30" s="151"/>
      <c r="E30" s="133"/>
      <c r="F30" s="133"/>
    </row>
    <row r="31" spans="1:13" s="133" customFormat="1" ht="33" customHeight="1">
      <c r="B31" s="151"/>
      <c r="C31" s="151"/>
      <c r="D31" s="151"/>
      <c r="I31" s="134"/>
      <c r="J31" s="134"/>
      <c r="K31" s="134"/>
      <c r="L31" s="134"/>
      <c r="M31" s="134"/>
    </row>
    <row r="32" spans="1:13" s="133" customFormat="1" ht="33" customHeight="1">
      <c r="B32" s="151"/>
      <c r="C32" s="151"/>
      <c r="D32" s="151"/>
      <c r="I32" s="134"/>
      <c r="J32" s="134"/>
      <c r="K32" s="134"/>
      <c r="L32" s="134"/>
      <c r="M32" s="134"/>
    </row>
    <row r="33" spans="1:15" s="133" customFormat="1" ht="33" customHeight="1">
      <c r="B33" s="151"/>
      <c r="C33" s="151"/>
      <c r="D33" s="151"/>
      <c r="I33" s="134"/>
      <c r="J33" s="134"/>
      <c r="K33" s="134"/>
      <c r="L33" s="134"/>
      <c r="M33" s="134"/>
    </row>
    <row r="34" spans="1:15" s="133" customFormat="1" ht="33" customHeight="1">
      <c r="B34" s="151"/>
      <c r="C34" s="151"/>
      <c r="D34" s="151"/>
      <c r="I34" s="134"/>
      <c r="J34" s="134"/>
      <c r="K34" s="134"/>
      <c r="L34" s="134"/>
      <c r="M34" s="134"/>
    </row>
    <row r="35" spans="1:15" s="133" customFormat="1" ht="33" customHeight="1">
      <c r="A35" s="139"/>
      <c r="B35" s="152"/>
      <c r="C35" s="152"/>
      <c r="D35" s="152"/>
      <c r="E35" s="139"/>
      <c r="F35" s="139"/>
      <c r="I35" s="134"/>
      <c r="J35" s="134"/>
      <c r="K35" s="134"/>
      <c r="L35" s="134"/>
      <c r="M35" s="134"/>
    </row>
    <row r="36" spans="1:15" ht="33" customHeight="1">
      <c r="A36" s="133"/>
      <c r="B36" s="151"/>
      <c r="C36" s="151"/>
      <c r="D36" s="151"/>
      <c r="E36" s="133"/>
      <c r="F36" s="133"/>
    </row>
    <row r="37" spans="1:15" s="133" customFormat="1" ht="33" customHeight="1">
      <c r="A37" s="153"/>
      <c r="B37" s="151"/>
      <c r="C37" s="151"/>
      <c r="D37" s="151"/>
      <c r="F37" s="153"/>
      <c r="I37" s="134"/>
      <c r="J37" s="134"/>
      <c r="K37" s="134"/>
      <c r="L37" s="134"/>
      <c r="M37" s="134"/>
    </row>
    <row r="38" spans="1:15" s="133" customFormat="1" ht="33" customHeight="1">
      <c r="A38" s="153"/>
      <c r="B38" s="151"/>
      <c r="C38" s="151"/>
      <c r="D38" s="151"/>
      <c r="F38" s="153"/>
      <c r="I38" s="134"/>
      <c r="J38" s="134"/>
      <c r="K38" s="134"/>
      <c r="L38" s="134"/>
      <c r="M38" s="134"/>
    </row>
    <row r="39" spans="1:15" s="133" customFormat="1" ht="33" customHeight="1">
      <c r="A39" s="139"/>
      <c r="B39" s="152"/>
      <c r="C39" s="152"/>
      <c r="D39" s="152"/>
      <c r="E39" s="139"/>
      <c r="F39" s="139"/>
      <c r="I39" s="134"/>
      <c r="J39" s="134"/>
      <c r="K39" s="134"/>
      <c r="L39" s="134"/>
      <c r="M39" s="134"/>
    </row>
    <row r="40" spans="1:15" ht="33" customHeight="1">
      <c r="A40" s="133"/>
      <c r="B40" s="154"/>
      <c r="C40" s="154"/>
      <c r="D40" s="154"/>
      <c r="E40" s="133"/>
      <c r="F40" s="133"/>
    </row>
    <row r="41" spans="1:15" s="133" customFormat="1" ht="33" customHeight="1">
      <c r="B41" s="155"/>
      <c r="C41" s="155"/>
      <c r="D41" s="155"/>
      <c r="I41" s="134"/>
      <c r="J41" s="134"/>
      <c r="K41" s="134"/>
      <c r="L41" s="134"/>
      <c r="M41" s="134"/>
    </row>
    <row r="42" spans="1:15" s="133" customFormat="1" ht="33" customHeight="1">
      <c r="B42" s="151"/>
      <c r="C42" s="151"/>
      <c r="D42" s="151"/>
      <c r="I42" s="134"/>
      <c r="J42" s="134"/>
      <c r="K42" s="134"/>
      <c r="L42" s="134"/>
      <c r="M42" s="134"/>
    </row>
    <row r="43" spans="1:15" s="133" customFormat="1" ht="33" customHeight="1">
      <c r="B43" s="151"/>
      <c r="C43" s="151"/>
      <c r="D43" s="151"/>
      <c r="I43" s="134"/>
      <c r="J43" s="134"/>
      <c r="K43" s="134"/>
      <c r="L43" s="134"/>
      <c r="M43" s="134"/>
    </row>
    <row r="44" spans="1:15" s="133" customFormat="1" ht="33" customHeight="1">
      <c r="B44" s="151"/>
      <c r="C44" s="151"/>
      <c r="D44" s="151"/>
      <c r="I44" s="134"/>
      <c r="J44" s="134"/>
      <c r="K44" s="134"/>
      <c r="L44" s="134"/>
      <c r="M44" s="134"/>
    </row>
    <row r="45" spans="1:15" s="133" customFormat="1" ht="33" customHeight="1">
      <c r="B45" s="151"/>
      <c r="C45" s="151"/>
      <c r="D45" s="151"/>
      <c r="I45" s="134"/>
      <c r="J45" s="134"/>
      <c r="K45" s="134"/>
      <c r="L45" s="134"/>
      <c r="M45" s="134"/>
    </row>
    <row r="46" spans="1:15" s="133" customFormat="1" ht="33" customHeight="1">
      <c r="B46" s="151"/>
      <c r="C46" s="151"/>
      <c r="D46" s="151"/>
      <c r="I46" s="134"/>
      <c r="J46" s="134"/>
      <c r="K46" s="134"/>
      <c r="L46" s="134"/>
      <c r="M46" s="134"/>
      <c r="O46" s="156"/>
    </row>
    <row r="47" spans="1:15" s="133" customFormat="1" ht="33" customHeight="1">
      <c r="B47" s="151"/>
      <c r="C47" s="151"/>
      <c r="D47" s="151"/>
      <c r="I47" s="134"/>
      <c r="J47" s="134"/>
      <c r="K47" s="134"/>
      <c r="L47" s="134"/>
      <c r="M47" s="134"/>
      <c r="O47" s="157"/>
    </row>
    <row r="48" spans="1:15" s="133" customFormat="1" ht="33" customHeight="1">
      <c r="B48" s="151"/>
      <c r="C48" s="151"/>
      <c r="D48" s="151"/>
      <c r="F48" s="62"/>
      <c r="I48" s="134"/>
      <c r="J48" s="134"/>
      <c r="K48" s="134"/>
      <c r="L48" s="134"/>
      <c r="M48" s="134"/>
      <c r="O48" s="157"/>
    </row>
    <row r="49" spans="1:15" s="133" customFormat="1" ht="33" customHeight="1">
      <c r="B49" s="151"/>
      <c r="C49" s="151"/>
      <c r="D49" s="151"/>
      <c r="I49" s="134"/>
      <c r="J49" s="134"/>
      <c r="K49" s="134"/>
      <c r="L49" s="134"/>
      <c r="M49" s="134"/>
      <c r="O49" s="156"/>
    </row>
    <row r="50" spans="1:15" s="133" customFormat="1" ht="33" customHeight="1">
      <c r="B50" s="151"/>
      <c r="C50" s="151"/>
      <c r="D50" s="151"/>
      <c r="I50" s="134"/>
      <c r="J50" s="156"/>
      <c r="K50" s="156"/>
      <c r="L50" s="156"/>
      <c r="M50" s="156"/>
      <c r="N50" s="158"/>
      <c r="O50" s="156"/>
    </row>
    <row r="51" spans="1:15" s="133" customFormat="1" ht="33" customHeight="1">
      <c r="B51" s="151"/>
      <c r="C51" s="151"/>
      <c r="D51" s="151"/>
      <c r="I51" s="134"/>
      <c r="J51" s="156"/>
      <c r="K51" s="156"/>
      <c r="L51" s="156"/>
      <c r="M51" s="156"/>
      <c r="N51" s="158"/>
      <c r="O51" s="156"/>
    </row>
    <row r="52" spans="1:15" s="133" customFormat="1" ht="33" customHeight="1">
      <c r="B52" s="151"/>
      <c r="C52" s="151"/>
      <c r="D52" s="151"/>
      <c r="I52" s="134"/>
      <c r="J52" s="156"/>
      <c r="K52" s="156"/>
      <c r="L52" s="156"/>
      <c r="M52" s="156"/>
      <c r="N52" s="158"/>
      <c r="O52" s="156"/>
    </row>
    <row r="53" spans="1:15" s="133" customFormat="1" ht="33" customHeight="1">
      <c r="B53" s="151"/>
      <c r="C53" s="151"/>
      <c r="D53" s="151"/>
      <c r="I53" s="134"/>
      <c r="J53" s="156"/>
      <c r="K53" s="156"/>
      <c r="L53" s="156"/>
      <c r="M53" s="156"/>
      <c r="O53" s="158"/>
    </row>
    <row r="54" spans="1:15" s="133" customFormat="1" ht="33" customHeight="1">
      <c r="B54" s="151"/>
      <c r="C54" s="151"/>
      <c r="D54" s="151"/>
      <c r="I54" s="134"/>
      <c r="J54" s="156"/>
      <c r="K54" s="156"/>
      <c r="L54" s="156"/>
      <c r="M54" s="156"/>
    </row>
    <row r="55" spans="1:15" s="133" customFormat="1" ht="33" customHeight="1">
      <c r="B55" s="159"/>
      <c r="C55" s="151"/>
      <c r="D55" s="151"/>
      <c r="F55" s="139"/>
    </row>
    <row r="56" spans="1:15" s="133" customFormat="1" ht="33" customHeight="1">
      <c r="A56" s="139"/>
      <c r="B56" s="285"/>
      <c r="C56" s="285"/>
      <c r="D56" s="285"/>
      <c r="E56" s="139"/>
      <c r="F56" s="139"/>
      <c r="G56" s="139"/>
      <c r="H56" s="139"/>
      <c r="I56" s="139"/>
      <c r="J56" s="139"/>
      <c r="K56" s="139"/>
      <c r="L56" s="139"/>
      <c r="M56" s="139"/>
    </row>
    <row r="57" spans="1:15" ht="33" customHeight="1">
      <c r="A57" s="133"/>
      <c r="B57" s="151"/>
      <c r="C57" s="151"/>
      <c r="D57" s="151"/>
      <c r="E57" s="133"/>
      <c r="I57" s="139"/>
      <c r="J57" s="139"/>
      <c r="K57" s="139"/>
      <c r="L57" s="139"/>
      <c r="M57" s="139"/>
    </row>
    <row r="58" spans="1:15" s="133" customFormat="1" ht="33" customHeight="1">
      <c r="B58" s="151"/>
      <c r="C58" s="151"/>
      <c r="D58" s="151"/>
      <c r="G58" s="139"/>
      <c r="H58" s="139"/>
      <c r="I58" s="139"/>
      <c r="J58" s="139"/>
      <c r="K58" s="139"/>
      <c r="L58" s="139"/>
      <c r="M58" s="139"/>
    </row>
    <row r="59" spans="1:15" s="133" customFormat="1" ht="33" customHeight="1">
      <c r="B59" s="151"/>
      <c r="C59" s="151"/>
      <c r="D59" s="151"/>
    </row>
    <row r="60" spans="1:15" s="133" customFormat="1" ht="33" customHeight="1">
      <c r="A60" s="139"/>
      <c r="B60" s="152"/>
      <c r="C60" s="152"/>
      <c r="D60" s="152"/>
      <c r="E60" s="139"/>
      <c r="F60" s="139"/>
    </row>
    <row r="61" spans="1:15" ht="33" customHeight="1">
      <c r="A61" s="160"/>
      <c r="B61" s="161"/>
      <c r="C61" s="162"/>
      <c r="D61" s="161"/>
      <c r="E61" s="162"/>
      <c r="F61" s="162"/>
      <c r="I61" s="139"/>
      <c r="J61" s="139"/>
      <c r="K61" s="139"/>
      <c r="L61" s="139"/>
      <c r="M61" s="139"/>
    </row>
    <row r="62" spans="1:15" s="162" customFormat="1" ht="33" customHeight="1">
      <c r="A62" s="160"/>
      <c r="B62" s="161"/>
      <c r="D62" s="161"/>
    </row>
    <row r="63" spans="1:15" s="162" customFormat="1" ht="33" customHeight="1">
      <c r="A63" s="160"/>
      <c r="B63" s="161"/>
      <c r="D63" s="161"/>
    </row>
    <row r="64" spans="1:15" s="162" customFormat="1" ht="33" customHeight="1">
      <c r="A64" s="139"/>
      <c r="B64" s="152"/>
      <c r="C64" s="152"/>
      <c r="D64" s="152"/>
      <c r="E64" s="139"/>
      <c r="F64" s="139"/>
    </row>
    <row r="66" spans="1:13" ht="33" customHeight="1">
      <c r="A66" s="52"/>
      <c r="B66" s="53"/>
      <c r="C66" s="53"/>
      <c r="D66" s="53"/>
      <c r="E66" s="52"/>
      <c r="F66" s="52"/>
    </row>
    <row r="67" spans="1:13" s="52" customFormat="1" ht="33" customHeight="1">
      <c r="A67" s="133"/>
      <c r="B67" s="151"/>
      <c r="C67" s="151"/>
      <c r="D67" s="151"/>
      <c r="E67" s="133"/>
      <c r="F67" s="133"/>
      <c r="I67" s="54"/>
      <c r="J67" s="54"/>
      <c r="K67" s="54"/>
      <c r="L67" s="54"/>
      <c r="M67" s="54"/>
    </row>
    <row r="68" spans="1:13" s="133" customFormat="1" ht="33" customHeight="1">
      <c r="B68" s="151"/>
      <c r="C68" s="151"/>
      <c r="D68" s="151"/>
      <c r="I68" s="134"/>
      <c r="J68" s="134"/>
      <c r="K68" s="134"/>
      <c r="L68" s="134"/>
      <c r="M68" s="134"/>
    </row>
    <row r="69" spans="1:13" s="133" customFormat="1" ht="33" customHeight="1">
      <c r="B69" s="151"/>
      <c r="C69" s="151"/>
      <c r="D69" s="151"/>
      <c r="I69" s="134"/>
      <c r="J69" s="134"/>
      <c r="K69" s="134"/>
      <c r="L69" s="134"/>
      <c r="M69" s="134"/>
    </row>
    <row r="70" spans="1:13" s="133" customFormat="1" ht="33" customHeight="1">
      <c r="B70" s="151"/>
      <c r="C70" s="151"/>
      <c r="D70" s="151"/>
      <c r="I70" s="134"/>
      <c r="J70" s="134"/>
      <c r="K70" s="134"/>
      <c r="L70" s="134"/>
      <c r="M70" s="134"/>
    </row>
    <row r="71" spans="1:13" s="133" customFormat="1" ht="33" customHeight="1">
      <c r="A71" s="139"/>
      <c r="B71" s="152"/>
      <c r="C71" s="152"/>
      <c r="D71" s="152"/>
      <c r="E71" s="139"/>
      <c r="F71" s="139"/>
      <c r="I71" s="134"/>
      <c r="J71" s="134"/>
      <c r="K71" s="134"/>
      <c r="L71" s="134"/>
      <c r="M71" s="134"/>
    </row>
  </sheetData>
  <mergeCells count="8">
    <mergeCell ref="B4:E4"/>
    <mergeCell ref="B5:E5"/>
    <mergeCell ref="A1:F1"/>
    <mergeCell ref="A2:F2"/>
    <mergeCell ref="F4:F7"/>
    <mergeCell ref="A4:A7"/>
    <mergeCell ref="A3:C3"/>
    <mergeCell ref="D3:F3"/>
  </mergeCells>
  <printOptions horizontalCentered="1" verticalCentered="1"/>
  <pageMargins left="0" right="0" top="0" bottom="0.11811023622047245" header="0.31496062992125984" footer="0.51181102362204722"/>
  <pageSetup paperSize="9" scale="85" orientation="landscape" r:id="rId1"/>
  <headerFooter alignWithMargins="0">
    <oddFooter xml:space="preserve">&amp;C 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I27"/>
  <sheetViews>
    <sheetView showGridLines="0" rightToLeft="1" zoomScale="110" zoomScaleNormal="110" workbookViewId="0">
      <selection activeCell="C26" sqref="C26"/>
    </sheetView>
  </sheetViews>
  <sheetFormatPr defaultRowHeight="24.75"/>
  <cols>
    <col min="1" max="1" width="25.7109375" style="687" customWidth="1"/>
    <col min="2" max="5" width="17.7109375" style="687" customWidth="1"/>
    <col min="6" max="6" width="17.7109375" style="688" customWidth="1"/>
    <col min="7" max="7" width="25.7109375" style="687" customWidth="1"/>
    <col min="8" max="8" width="9.140625" style="687"/>
    <col min="9" max="9" width="13" style="687" bestFit="1" customWidth="1"/>
    <col min="10" max="224" width="9.140625" style="687"/>
    <col min="225" max="226" width="12.85546875" style="687" customWidth="1"/>
    <col min="227" max="227" width="14" style="687" customWidth="1"/>
    <col min="228" max="228" width="15.28515625" style="687" customWidth="1"/>
    <col min="229" max="229" width="12.28515625" style="687" customWidth="1"/>
    <col min="230" max="230" width="11.140625" style="687" customWidth="1"/>
    <col min="231" max="234" width="9.140625" style="687" customWidth="1"/>
    <col min="235" max="480" width="9.140625" style="687"/>
    <col min="481" max="482" width="12.85546875" style="687" customWidth="1"/>
    <col min="483" max="483" width="14" style="687" customWidth="1"/>
    <col min="484" max="484" width="15.28515625" style="687" customWidth="1"/>
    <col min="485" max="485" width="12.28515625" style="687" customWidth="1"/>
    <col min="486" max="486" width="11.140625" style="687" customWidth="1"/>
    <col min="487" max="490" width="9.140625" style="687" customWidth="1"/>
    <col min="491" max="736" width="9.140625" style="687"/>
    <col min="737" max="738" width="12.85546875" style="687" customWidth="1"/>
    <col min="739" max="739" width="14" style="687" customWidth="1"/>
    <col min="740" max="740" width="15.28515625" style="687" customWidth="1"/>
    <col min="741" max="741" width="12.28515625" style="687" customWidth="1"/>
    <col min="742" max="742" width="11.140625" style="687" customWidth="1"/>
    <col min="743" max="746" width="9.140625" style="687" customWidth="1"/>
    <col min="747" max="992" width="9.140625" style="687"/>
    <col min="993" max="994" width="12.85546875" style="687" customWidth="1"/>
    <col min="995" max="995" width="14" style="687" customWidth="1"/>
    <col min="996" max="996" width="15.28515625" style="687" customWidth="1"/>
    <col min="997" max="997" width="12.28515625" style="687" customWidth="1"/>
    <col min="998" max="998" width="11.140625" style="687" customWidth="1"/>
    <col min="999" max="1002" width="9.140625" style="687" customWidth="1"/>
    <col min="1003" max="1248" width="9.140625" style="687"/>
    <col min="1249" max="1250" width="12.85546875" style="687" customWidth="1"/>
    <col min="1251" max="1251" width="14" style="687" customWidth="1"/>
    <col min="1252" max="1252" width="15.28515625" style="687" customWidth="1"/>
    <col min="1253" max="1253" width="12.28515625" style="687" customWidth="1"/>
    <col min="1254" max="1254" width="11.140625" style="687" customWidth="1"/>
    <col min="1255" max="1258" width="9.140625" style="687" customWidth="1"/>
    <col min="1259" max="1504" width="9.140625" style="687"/>
    <col min="1505" max="1506" width="12.85546875" style="687" customWidth="1"/>
    <col min="1507" max="1507" width="14" style="687" customWidth="1"/>
    <col min="1508" max="1508" width="15.28515625" style="687" customWidth="1"/>
    <col min="1509" max="1509" width="12.28515625" style="687" customWidth="1"/>
    <col min="1510" max="1510" width="11.140625" style="687" customWidth="1"/>
    <col min="1511" max="1514" width="9.140625" style="687" customWidth="1"/>
    <col min="1515" max="1760" width="9.140625" style="687"/>
    <col min="1761" max="1762" width="12.85546875" style="687" customWidth="1"/>
    <col min="1763" max="1763" width="14" style="687" customWidth="1"/>
    <col min="1764" max="1764" width="15.28515625" style="687" customWidth="1"/>
    <col min="1765" max="1765" width="12.28515625" style="687" customWidth="1"/>
    <col min="1766" max="1766" width="11.140625" style="687" customWidth="1"/>
    <col min="1767" max="1770" width="9.140625" style="687" customWidth="1"/>
    <col min="1771" max="2016" width="9.140625" style="687"/>
    <col min="2017" max="2018" width="12.85546875" style="687" customWidth="1"/>
    <col min="2019" max="2019" width="14" style="687" customWidth="1"/>
    <col min="2020" max="2020" width="15.28515625" style="687" customWidth="1"/>
    <col min="2021" max="2021" width="12.28515625" style="687" customWidth="1"/>
    <col min="2022" max="2022" width="11.140625" style="687" customWidth="1"/>
    <col min="2023" max="2026" width="9.140625" style="687" customWidth="1"/>
    <col min="2027" max="2272" width="9.140625" style="687"/>
    <col min="2273" max="2274" width="12.85546875" style="687" customWidth="1"/>
    <col min="2275" max="2275" width="14" style="687" customWidth="1"/>
    <col min="2276" max="2276" width="15.28515625" style="687" customWidth="1"/>
    <col min="2277" max="2277" width="12.28515625" style="687" customWidth="1"/>
    <col min="2278" max="2278" width="11.140625" style="687" customWidth="1"/>
    <col min="2279" max="2282" width="9.140625" style="687" customWidth="1"/>
    <col min="2283" max="2528" width="9.140625" style="687"/>
    <col min="2529" max="2530" width="12.85546875" style="687" customWidth="1"/>
    <col min="2531" max="2531" width="14" style="687" customWidth="1"/>
    <col min="2532" max="2532" width="15.28515625" style="687" customWidth="1"/>
    <col min="2533" max="2533" width="12.28515625" style="687" customWidth="1"/>
    <col min="2534" max="2534" width="11.140625" style="687" customWidth="1"/>
    <col min="2535" max="2538" width="9.140625" style="687" customWidth="1"/>
    <col min="2539" max="2784" width="9.140625" style="687"/>
    <col min="2785" max="2786" width="12.85546875" style="687" customWidth="1"/>
    <col min="2787" max="2787" width="14" style="687" customWidth="1"/>
    <col min="2788" max="2788" width="15.28515625" style="687" customWidth="1"/>
    <col min="2789" max="2789" width="12.28515625" style="687" customWidth="1"/>
    <col min="2790" max="2790" width="11.140625" style="687" customWidth="1"/>
    <col min="2791" max="2794" width="9.140625" style="687" customWidth="1"/>
    <col min="2795" max="3040" width="9.140625" style="687"/>
    <col min="3041" max="3042" width="12.85546875" style="687" customWidth="1"/>
    <col min="3043" max="3043" width="14" style="687" customWidth="1"/>
    <col min="3044" max="3044" width="15.28515625" style="687" customWidth="1"/>
    <col min="3045" max="3045" width="12.28515625" style="687" customWidth="1"/>
    <col min="3046" max="3046" width="11.140625" style="687" customWidth="1"/>
    <col min="3047" max="3050" width="9.140625" style="687" customWidth="1"/>
    <col min="3051" max="3296" width="9.140625" style="687"/>
    <col min="3297" max="3298" width="12.85546875" style="687" customWidth="1"/>
    <col min="3299" max="3299" width="14" style="687" customWidth="1"/>
    <col min="3300" max="3300" width="15.28515625" style="687" customWidth="1"/>
    <col min="3301" max="3301" width="12.28515625" style="687" customWidth="1"/>
    <col min="3302" max="3302" width="11.140625" style="687" customWidth="1"/>
    <col min="3303" max="3306" width="9.140625" style="687" customWidth="1"/>
    <col min="3307" max="3552" width="9.140625" style="687"/>
    <col min="3553" max="3554" width="12.85546875" style="687" customWidth="1"/>
    <col min="3555" max="3555" width="14" style="687" customWidth="1"/>
    <col min="3556" max="3556" width="15.28515625" style="687" customWidth="1"/>
    <col min="3557" max="3557" width="12.28515625" style="687" customWidth="1"/>
    <col min="3558" max="3558" width="11.140625" style="687" customWidth="1"/>
    <col min="3559" max="3562" width="9.140625" style="687" customWidth="1"/>
    <col min="3563" max="3808" width="9.140625" style="687"/>
    <col min="3809" max="3810" width="12.85546875" style="687" customWidth="1"/>
    <col min="3811" max="3811" width="14" style="687" customWidth="1"/>
    <col min="3812" max="3812" width="15.28515625" style="687" customWidth="1"/>
    <col min="3813" max="3813" width="12.28515625" style="687" customWidth="1"/>
    <col min="3814" max="3814" width="11.140625" style="687" customWidth="1"/>
    <col min="3815" max="3818" width="9.140625" style="687" customWidth="1"/>
    <col min="3819" max="4064" width="9.140625" style="687"/>
    <col min="4065" max="4066" width="12.85546875" style="687" customWidth="1"/>
    <col min="4067" max="4067" width="14" style="687" customWidth="1"/>
    <col min="4068" max="4068" width="15.28515625" style="687" customWidth="1"/>
    <col min="4069" max="4069" width="12.28515625" style="687" customWidth="1"/>
    <col min="4070" max="4070" width="11.140625" style="687" customWidth="1"/>
    <col min="4071" max="4074" width="9.140625" style="687" customWidth="1"/>
    <col min="4075" max="4320" width="9.140625" style="687"/>
    <col min="4321" max="4322" width="12.85546875" style="687" customWidth="1"/>
    <col min="4323" max="4323" width="14" style="687" customWidth="1"/>
    <col min="4324" max="4324" width="15.28515625" style="687" customWidth="1"/>
    <col min="4325" max="4325" width="12.28515625" style="687" customWidth="1"/>
    <col min="4326" max="4326" width="11.140625" style="687" customWidth="1"/>
    <col min="4327" max="4330" width="9.140625" style="687" customWidth="1"/>
    <col min="4331" max="4576" width="9.140625" style="687"/>
    <col min="4577" max="4578" width="12.85546875" style="687" customWidth="1"/>
    <col min="4579" max="4579" width="14" style="687" customWidth="1"/>
    <col min="4580" max="4580" width="15.28515625" style="687" customWidth="1"/>
    <col min="4581" max="4581" width="12.28515625" style="687" customWidth="1"/>
    <col min="4582" max="4582" width="11.140625" style="687" customWidth="1"/>
    <col min="4583" max="4586" width="9.140625" style="687" customWidth="1"/>
    <col min="4587" max="4832" width="9.140625" style="687"/>
    <col min="4833" max="4834" width="12.85546875" style="687" customWidth="1"/>
    <col min="4835" max="4835" width="14" style="687" customWidth="1"/>
    <col min="4836" max="4836" width="15.28515625" style="687" customWidth="1"/>
    <col min="4837" max="4837" width="12.28515625" style="687" customWidth="1"/>
    <col min="4838" max="4838" width="11.140625" style="687" customWidth="1"/>
    <col min="4839" max="4842" width="9.140625" style="687" customWidth="1"/>
    <col min="4843" max="5088" width="9.140625" style="687"/>
    <col min="5089" max="5090" width="12.85546875" style="687" customWidth="1"/>
    <col min="5091" max="5091" width="14" style="687" customWidth="1"/>
    <col min="5092" max="5092" width="15.28515625" style="687" customWidth="1"/>
    <col min="5093" max="5093" width="12.28515625" style="687" customWidth="1"/>
    <col min="5094" max="5094" width="11.140625" style="687" customWidth="1"/>
    <col min="5095" max="5098" width="9.140625" style="687" customWidth="1"/>
    <col min="5099" max="5344" width="9.140625" style="687"/>
    <col min="5345" max="5346" width="12.85546875" style="687" customWidth="1"/>
    <col min="5347" max="5347" width="14" style="687" customWidth="1"/>
    <col min="5348" max="5348" width="15.28515625" style="687" customWidth="1"/>
    <col min="5349" max="5349" width="12.28515625" style="687" customWidth="1"/>
    <col min="5350" max="5350" width="11.140625" style="687" customWidth="1"/>
    <col min="5351" max="5354" width="9.140625" style="687" customWidth="1"/>
    <col min="5355" max="5600" width="9.140625" style="687"/>
    <col min="5601" max="5602" width="12.85546875" style="687" customWidth="1"/>
    <col min="5603" max="5603" width="14" style="687" customWidth="1"/>
    <col min="5604" max="5604" width="15.28515625" style="687" customWidth="1"/>
    <col min="5605" max="5605" width="12.28515625" style="687" customWidth="1"/>
    <col min="5606" max="5606" width="11.140625" style="687" customWidth="1"/>
    <col min="5607" max="5610" width="9.140625" style="687" customWidth="1"/>
    <col min="5611" max="5856" width="9.140625" style="687"/>
    <col min="5857" max="5858" width="12.85546875" style="687" customWidth="1"/>
    <col min="5859" max="5859" width="14" style="687" customWidth="1"/>
    <col min="5860" max="5860" width="15.28515625" style="687" customWidth="1"/>
    <col min="5861" max="5861" width="12.28515625" style="687" customWidth="1"/>
    <col min="5862" max="5862" width="11.140625" style="687" customWidth="1"/>
    <col min="5863" max="5866" width="9.140625" style="687" customWidth="1"/>
    <col min="5867" max="6112" width="9.140625" style="687"/>
    <col min="6113" max="6114" width="12.85546875" style="687" customWidth="1"/>
    <col min="6115" max="6115" width="14" style="687" customWidth="1"/>
    <col min="6116" max="6116" width="15.28515625" style="687" customWidth="1"/>
    <col min="6117" max="6117" width="12.28515625" style="687" customWidth="1"/>
    <col min="6118" max="6118" width="11.140625" style="687" customWidth="1"/>
    <col min="6119" max="6122" width="9.140625" style="687" customWidth="1"/>
    <col min="6123" max="6368" width="9.140625" style="687"/>
    <col min="6369" max="6370" width="12.85546875" style="687" customWidth="1"/>
    <col min="6371" max="6371" width="14" style="687" customWidth="1"/>
    <col min="6372" max="6372" width="15.28515625" style="687" customWidth="1"/>
    <col min="6373" max="6373" width="12.28515625" style="687" customWidth="1"/>
    <col min="6374" max="6374" width="11.140625" style="687" customWidth="1"/>
    <col min="6375" max="6378" width="9.140625" style="687" customWidth="1"/>
    <col min="6379" max="6624" width="9.140625" style="687"/>
    <col min="6625" max="6626" width="12.85546875" style="687" customWidth="1"/>
    <col min="6627" max="6627" width="14" style="687" customWidth="1"/>
    <col min="6628" max="6628" width="15.28515625" style="687" customWidth="1"/>
    <col min="6629" max="6629" width="12.28515625" style="687" customWidth="1"/>
    <col min="6630" max="6630" width="11.140625" style="687" customWidth="1"/>
    <col min="6631" max="6634" width="9.140625" style="687" customWidth="1"/>
    <col min="6635" max="6880" width="9.140625" style="687"/>
    <col min="6881" max="6882" width="12.85546875" style="687" customWidth="1"/>
    <col min="6883" max="6883" width="14" style="687" customWidth="1"/>
    <col min="6884" max="6884" width="15.28515625" style="687" customWidth="1"/>
    <col min="6885" max="6885" width="12.28515625" style="687" customWidth="1"/>
    <col min="6886" max="6886" width="11.140625" style="687" customWidth="1"/>
    <col min="6887" max="6890" width="9.140625" style="687" customWidth="1"/>
    <col min="6891" max="7136" width="9.140625" style="687"/>
    <col min="7137" max="7138" width="12.85546875" style="687" customWidth="1"/>
    <col min="7139" max="7139" width="14" style="687" customWidth="1"/>
    <col min="7140" max="7140" width="15.28515625" style="687" customWidth="1"/>
    <col min="7141" max="7141" width="12.28515625" style="687" customWidth="1"/>
    <col min="7142" max="7142" width="11.140625" style="687" customWidth="1"/>
    <col min="7143" max="7146" width="9.140625" style="687" customWidth="1"/>
    <col min="7147" max="7392" width="9.140625" style="687"/>
    <col min="7393" max="7394" width="12.85546875" style="687" customWidth="1"/>
    <col min="7395" max="7395" width="14" style="687" customWidth="1"/>
    <col min="7396" max="7396" width="15.28515625" style="687" customWidth="1"/>
    <col min="7397" max="7397" width="12.28515625" style="687" customWidth="1"/>
    <col min="7398" max="7398" width="11.140625" style="687" customWidth="1"/>
    <col min="7399" max="7402" width="9.140625" style="687" customWidth="1"/>
    <col min="7403" max="7648" width="9.140625" style="687"/>
    <col min="7649" max="7650" width="12.85546875" style="687" customWidth="1"/>
    <col min="7651" max="7651" width="14" style="687" customWidth="1"/>
    <col min="7652" max="7652" width="15.28515625" style="687" customWidth="1"/>
    <col min="7653" max="7653" width="12.28515625" style="687" customWidth="1"/>
    <col min="7654" max="7654" width="11.140625" style="687" customWidth="1"/>
    <col min="7655" max="7658" width="9.140625" style="687" customWidth="1"/>
    <col min="7659" max="7904" width="9.140625" style="687"/>
    <col min="7905" max="7906" width="12.85546875" style="687" customWidth="1"/>
    <col min="7907" max="7907" width="14" style="687" customWidth="1"/>
    <col min="7908" max="7908" width="15.28515625" style="687" customWidth="1"/>
    <col min="7909" max="7909" width="12.28515625" style="687" customWidth="1"/>
    <col min="7910" max="7910" width="11.140625" style="687" customWidth="1"/>
    <col min="7911" max="7914" width="9.140625" style="687" customWidth="1"/>
    <col min="7915" max="8160" width="9.140625" style="687"/>
    <col min="8161" max="8162" width="12.85546875" style="687" customWidth="1"/>
    <col min="8163" max="8163" width="14" style="687" customWidth="1"/>
    <col min="8164" max="8164" width="15.28515625" style="687" customWidth="1"/>
    <col min="8165" max="8165" width="12.28515625" style="687" customWidth="1"/>
    <col min="8166" max="8166" width="11.140625" style="687" customWidth="1"/>
    <col min="8167" max="8170" width="9.140625" style="687" customWidth="1"/>
    <col min="8171" max="8416" width="9.140625" style="687"/>
    <col min="8417" max="8418" width="12.85546875" style="687" customWidth="1"/>
    <col min="8419" max="8419" width="14" style="687" customWidth="1"/>
    <col min="8420" max="8420" width="15.28515625" style="687" customWidth="1"/>
    <col min="8421" max="8421" width="12.28515625" style="687" customWidth="1"/>
    <col min="8422" max="8422" width="11.140625" style="687" customWidth="1"/>
    <col min="8423" max="8426" width="9.140625" style="687" customWidth="1"/>
    <col min="8427" max="8672" width="9.140625" style="687"/>
    <col min="8673" max="8674" width="12.85546875" style="687" customWidth="1"/>
    <col min="8675" max="8675" width="14" style="687" customWidth="1"/>
    <col min="8676" max="8676" width="15.28515625" style="687" customWidth="1"/>
    <col min="8677" max="8677" width="12.28515625" style="687" customWidth="1"/>
    <col min="8678" max="8678" width="11.140625" style="687" customWidth="1"/>
    <col min="8679" max="8682" width="9.140625" style="687" customWidth="1"/>
    <col min="8683" max="8928" width="9.140625" style="687"/>
    <col min="8929" max="8930" width="12.85546875" style="687" customWidth="1"/>
    <col min="8931" max="8931" width="14" style="687" customWidth="1"/>
    <col min="8932" max="8932" width="15.28515625" style="687" customWidth="1"/>
    <col min="8933" max="8933" width="12.28515625" style="687" customWidth="1"/>
    <col min="8934" max="8934" width="11.140625" style="687" customWidth="1"/>
    <col min="8935" max="8938" width="9.140625" style="687" customWidth="1"/>
    <col min="8939" max="9184" width="9.140625" style="687"/>
    <col min="9185" max="9186" width="12.85546875" style="687" customWidth="1"/>
    <col min="9187" max="9187" width="14" style="687" customWidth="1"/>
    <col min="9188" max="9188" width="15.28515625" style="687" customWidth="1"/>
    <col min="9189" max="9189" width="12.28515625" style="687" customWidth="1"/>
    <col min="9190" max="9190" width="11.140625" style="687" customWidth="1"/>
    <col min="9191" max="9194" width="9.140625" style="687" customWidth="1"/>
    <col min="9195" max="9440" width="9.140625" style="687"/>
    <col min="9441" max="9442" width="12.85546875" style="687" customWidth="1"/>
    <col min="9443" max="9443" width="14" style="687" customWidth="1"/>
    <col min="9444" max="9444" width="15.28515625" style="687" customWidth="1"/>
    <col min="9445" max="9445" width="12.28515625" style="687" customWidth="1"/>
    <col min="9446" max="9446" width="11.140625" style="687" customWidth="1"/>
    <col min="9447" max="9450" width="9.140625" style="687" customWidth="1"/>
    <col min="9451" max="9696" width="9.140625" style="687"/>
    <col min="9697" max="9698" width="12.85546875" style="687" customWidth="1"/>
    <col min="9699" max="9699" width="14" style="687" customWidth="1"/>
    <col min="9700" max="9700" width="15.28515625" style="687" customWidth="1"/>
    <col min="9701" max="9701" width="12.28515625" style="687" customWidth="1"/>
    <col min="9702" max="9702" width="11.140625" style="687" customWidth="1"/>
    <col min="9703" max="9706" width="9.140625" style="687" customWidth="1"/>
    <col min="9707" max="9952" width="9.140625" style="687"/>
    <col min="9953" max="9954" width="12.85546875" style="687" customWidth="1"/>
    <col min="9955" max="9955" width="14" style="687" customWidth="1"/>
    <col min="9956" max="9956" width="15.28515625" style="687" customWidth="1"/>
    <col min="9957" max="9957" width="12.28515625" style="687" customWidth="1"/>
    <col min="9958" max="9958" width="11.140625" style="687" customWidth="1"/>
    <col min="9959" max="9962" width="9.140625" style="687" customWidth="1"/>
    <col min="9963" max="10208" width="9.140625" style="687"/>
    <col min="10209" max="10210" width="12.85546875" style="687" customWidth="1"/>
    <col min="10211" max="10211" width="14" style="687" customWidth="1"/>
    <col min="10212" max="10212" width="15.28515625" style="687" customWidth="1"/>
    <col min="10213" max="10213" width="12.28515625" style="687" customWidth="1"/>
    <col min="10214" max="10214" width="11.140625" style="687" customWidth="1"/>
    <col min="10215" max="10218" width="9.140625" style="687" customWidth="1"/>
    <col min="10219" max="10464" width="9.140625" style="687"/>
    <col min="10465" max="10466" width="12.85546875" style="687" customWidth="1"/>
    <col min="10467" max="10467" width="14" style="687" customWidth="1"/>
    <col min="10468" max="10468" width="15.28515625" style="687" customWidth="1"/>
    <col min="10469" max="10469" width="12.28515625" style="687" customWidth="1"/>
    <col min="10470" max="10470" width="11.140625" style="687" customWidth="1"/>
    <col min="10471" max="10474" width="9.140625" style="687" customWidth="1"/>
    <col min="10475" max="10720" width="9.140625" style="687"/>
    <col min="10721" max="10722" width="12.85546875" style="687" customWidth="1"/>
    <col min="10723" max="10723" width="14" style="687" customWidth="1"/>
    <col min="10724" max="10724" width="15.28515625" style="687" customWidth="1"/>
    <col min="10725" max="10725" width="12.28515625" style="687" customWidth="1"/>
    <col min="10726" max="10726" width="11.140625" style="687" customWidth="1"/>
    <col min="10727" max="10730" width="9.140625" style="687" customWidth="1"/>
    <col min="10731" max="10976" width="9.140625" style="687"/>
    <col min="10977" max="10978" width="12.85546875" style="687" customWidth="1"/>
    <col min="10979" max="10979" width="14" style="687" customWidth="1"/>
    <col min="10980" max="10980" width="15.28515625" style="687" customWidth="1"/>
    <col min="10981" max="10981" width="12.28515625" style="687" customWidth="1"/>
    <col min="10982" max="10982" width="11.140625" style="687" customWidth="1"/>
    <col min="10983" max="10986" width="9.140625" style="687" customWidth="1"/>
    <col min="10987" max="11232" width="9.140625" style="687"/>
    <col min="11233" max="11234" width="12.85546875" style="687" customWidth="1"/>
    <col min="11235" max="11235" width="14" style="687" customWidth="1"/>
    <col min="11236" max="11236" width="15.28515625" style="687" customWidth="1"/>
    <col min="11237" max="11237" width="12.28515625" style="687" customWidth="1"/>
    <col min="11238" max="11238" width="11.140625" style="687" customWidth="1"/>
    <col min="11239" max="11242" width="9.140625" style="687" customWidth="1"/>
    <col min="11243" max="11488" width="9.140625" style="687"/>
    <col min="11489" max="11490" width="12.85546875" style="687" customWidth="1"/>
    <col min="11491" max="11491" width="14" style="687" customWidth="1"/>
    <col min="11492" max="11492" width="15.28515625" style="687" customWidth="1"/>
    <col min="11493" max="11493" width="12.28515625" style="687" customWidth="1"/>
    <col min="11494" max="11494" width="11.140625" style="687" customWidth="1"/>
    <col min="11495" max="11498" width="9.140625" style="687" customWidth="1"/>
    <col min="11499" max="11744" width="9.140625" style="687"/>
    <col min="11745" max="11746" width="12.85546875" style="687" customWidth="1"/>
    <col min="11747" max="11747" width="14" style="687" customWidth="1"/>
    <col min="11748" max="11748" width="15.28515625" style="687" customWidth="1"/>
    <col min="11749" max="11749" width="12.28515625" style="687" customWidth="1"/>
    <col min="11750" max="11750" width="11.140625" style="687" customWidth="1"/>
    <col min="11751" max="11754" width="9.140625" style="687" customWidth="1"/>
    <col min="11755" max="12000" width="9.140625" style="687"/>
    <col min="12001" max="12002" width="12.85546875" style="687" customWidth="1"/>
    <col min="12003" max="12003" width="14" style="687" customWidth="1"/>
    <col min="12004" max="12004" width="15.28515625" style="687" customWidth="1"/>
    <col min="12005" max="12005" width="12.28515625" style="687" customWidth="1"/>
    <col min="12006" max="12006" width="11.140625" style="687" customWidth="1"/>
    <col min="12007" max="12010" width="9.140625" style="687" customWidth="1"/>
    <col min="12011" max="12256" width="9.140625" style="687"/>
    <col min="12257" max="12258" width="12.85546875" style="687" customWidth="1"/>
    <col min="12259" max="12259" width="14" style="687" customWidth="1"/>
    <col min="12260" max="12260" width="15.28515625" style="687" customWidth="1"/>
    <col min="12261" max="12261" width="12.28515625" style="687" customWidth="1"/>
    <col min="12262" max="12262" width="11.140625" style="687" customWidth="1"/>
    <col min="12263" max="12266" width="9.140625" style="687" customWidth="1"/>
    <col min="12267" max="12512" width="9.140625" style="687"/>
    <col min="12513" max="12514" width="12.85546875" style="687" customWidth="1"/>
    <col min="12515" max="12515" width="14" style="687" customWidth="1"/>
    <col min="12516" max="12516" width="15.28515625" style="687" customWidth="1"/>
    <col min="12517" max="12517" width="12.28515625" style="687" customWidth="1"/>
    <col min="12518" max="12518" width="11.140625" style="687" customWidth="1"/>
    <col min="12519" max="12522" width="9.140625" style="687" customWidth="1"/>
    <col min="12523" max="12768" width="9.140625" style="687"/>
    <col min="12769" max="12770" width="12.85546875" style="687" customWidth="1"/>
    <col min="12771" max="12771" width="14" style="687" customWidth="1"/>
    <col min="12772" max="12772" width="15.28515625" style="687" customWidth="1"/>
    <col min="12773" max="12773" width="12.28515625" style="687" customWidth="1"/>
    <col min="12774" max="12774" width="11.140625" style="687" customWidth="1"/>
    <col min="12775" max="12778" width="9.140625" style="687" customWidth="1"/>
    <col min="12779" max="13024" width="9.140625" style="687"/>
    <col min="13025" max="13026" width="12.85546875" style="687" customWidth="1"/>
    <col min="13027" max="13027" width="14" style="687" customWidth="1"/>
    <col min="13028" max="13028" width="15.28515625" style="687" customWidth="1"/>
    <col min="13029" max="13029" width="12.28515625" style="687" customWidth="1"/>
    <col min="13030" max="13030" width="11.140625" style="687" customWidth="1"/>
    <col min="13031" max="13034" width="9.140625" style="687" customWidth="1"/>
    <col min="13035" max="13280" width="9.140625" style="687"/>
    <col min="13281" max="13282" width="12.85546875" style="687" customWidth="1"/>
    <col min="13283" max="13283" width="14" style="687" customWidth="1"/>
    <col min="13284" max="13284" width="15.28515625" style="687" customWidth="1"/>
    <col min="13285" max="13285" width="12.28515625" style="687" customWidth="1"/>
    <col min="13286" max="13286" width="11.140625" style="687" customWidth="1"/>
    <col min="13287" max="13290" width="9.140625" style="687" customWidth="1"/>
    <col min="13291" max="13536" width="9.140625" style="687"/>
    <col min="13537" max="13538" width="12.85546875" style="687" customWidth="1"/>
    <col min="13539" max="13539" width="14" style="687" customWidth="1"/>
    <col min="13540" max="13540" width="15.28515625" style="687" customWidth="1"/>
    <col min="13541" max="13541" width="12.28515625" style="687" customWidth="1"/>
    <col min="13542" max="13542" width="11.140625" style="687" customWidth="1"/>
    <col min="13543" max="13546" width="9.140625" style="687" customWidth="1"/>
    <col min="13547" max="13792" width="9.140625" style="687"/>
    <col min="13793" max="13794" width="12.85546875" style="687" customWidth="1"/>
    <col min="13795" max="13795" width="14" style="687" customWidth="1"/>
    <col min="13796" max="13796" width="15.28515625" style="687" customWidth="1"/>
    <col min="13797" max="13797" width="12.28515625" style="687" customWidth="1"/>
    <col min="13798" max="13798" width="11.140625" style="687" customWidth="1"/>
    <col min="13799" max="13802" width="9.140625" style="687" customWidth="1"/>
    <col min="13803" max="14048" width="9.140625" style="687"/>
    <col min="14049" max="14050" width="12.85546875" style="687" customWidth="1"/>
    <col min="14051" max="14051" width="14" style="687" customWidth="1"/>
    <col min="14052" max="14052" width="15.28515625" style="687" customWidth="1"/>
    <col min="14053" max="14053" width="12.28515625" style="687" customWidth="1"/>
    <col min="14054" max="14054" width="11.140625" style="687" customWidth="1"/>
    <col min="14055" max="14058" width="9.140625" style="687" customWidth="1"/>
    <col min="14059" max="14304" width="9.140625" style="687"/>
    <col min="14305" max="14306" width="12.85546875" style="687" customWidth="1"/>
    <col min="14307" max="14307" width="14" style="687" customWidth="1"/>
    <col min="14308" max="14308" width="15.28515625" style="687" customWidth="1"/>
    <col min="14309" max="14309" width="12.28515625" style="687" customWidth="1"/>
    <col min="14310" max="14310" width="11.140625" style="687" customWidth="1"/>
    <col min="14311" max="14314" width="9.140625" style="687" customWidth="1"/>
    <col min="14315" max="14560" width="9.140625" style="687"/>
    <col min="14561" max="14562" width="12.85546875" style="687" customWidth="1"/>
    <col min="14563" max="14563" width="14" style="687" customWidth="1"/>
    <col min="14564" max="14564" width="15.28515625" style="687" customWidth="1"/>
    <col min="14565" max="14565" width="12.28515625" style="687" customWidth="1"/>
    <col min="14566" max="14566" width="11.140625" style="687" customWidth="1"/>
    <col min="14567" max="14570" width="9.140625" style="687" customWidth="1"/>
    <col min="14571" max="14816" width="9.140625" style="687"/>
    <col min="14817" max="14818" width="12.85546875" style="687" customWidth="1"/>
    <col min="14819" max="14819" width="14" style="687" customWidth="1"/>
    <col min="14820" max="14820" width="15.28515625" style="687" customWidth="1"/>
    <col min="14821" max="14821" width="12.28515625" style="687" customWidth="1"/>
    <col min="14822" max="14822" width="11.140625" style="687" customWidth="1"/>
    <col min="14823" max="14826" width="9.140625" style="687" customWidth="1"/>
    <col min="14827" max="15072" width="9.140625" style="687"/>
    <col min="15073" max="15074" width="12.85546875" style="687" customWidth="1"/>
    <col min="15075" max="15075" width="14" style="687" customWidth="1"/>
    <col min="15076" max="15076" width="15.28515625" style="687" customWidth="1"/>
    <col min="15077" max="15077" width="12.28515625" style="687" customWidth="1"/>
    <col min="15078" max="15078" width="11.140625" style="687" customWidth="1"/>
    <col min="15079" max="15082" width="9.140625" style="687" customWidth="1"/>
    <col min="15083" max="15328" width="9.140625" style="687"/>
    <col min="15329" max="15330" width="12.85546875" style="687" customWidth="1"/>
    <col min="15331" max="15331" width="14" style="687" customWidth="1"/>
    <col min="15332" max="15332" width="15.28515625" style="687" customWidth="1"/>
    <col min="15333" max="15333" width="12.28515625" style="687" customWidth="1"/>
    <col min="15334" max="15334" width="11.140625" style="687" customWidth="1"/>
    <col min="15335" max="15338" width="9.140625" style="687" customWidth="1"/>
    <col min="15339" max="15584" width="9.140625" style="687"/>
    <col min="15585" max="15586" width="12.85546875" style="687" customWidth="1"/>
    <col min="15587" max="15587" width="14" style="687" customWidth="1"/>
    <col min="15588" max="15588" width="15.28515625" style="687" customWidth="1"/>
    <col min="15589" max="15589" width="12.28515625" style="687" customWidth="1"/>
    <col min="15590" max="15590" width="11.140625" style="687" customWidth="1"/>
    <col min="15591" max="15594" width="9.140625" style="687" customWidth="1"/>
    <col min="15595" max="15840" width="9.140625" style="687"/>
    <col min="15841" max="15842" width="12.85546875" style="687" customWidth="1"/>
    <col min="15843" max="15843" width="14" style="687" customWidth="1"/>
    <col min="15844" max="15844" width="15.28515625" style="687" customWidth="1"/>
    <col min="15845" max="15845" width="12.28515625" style="687" customWidth="1"/>
    <col min="15846" max="15846" width="11.140625" style="687" customWidth="1"/>
    <col min="15847" max="15850" width="9.140625" style="687" customWidth="1"/>
    <col min="15851" max="16096" width="9.140625" style="687"/>
    <col min="16097" max="16098" width="12.85546875" style="687" customWidth="1"/>
    <col min="16099" max="16099" width="14" style="687" customWidth="1"/>
    <col min="16100" max="16100" width="15.28515625" style="687" customWidth="1"/>
    <col min="16101" max="16101" width="12.28515625" style="687" customWidth="1"/>
    <col min="16102" max="16102" width="11.140625" style="687" customWidth="1"/>
    <col min="16103" max="16106" width="9.140625" style="687" customWidth="1"/>
    <col min="16107" max="16384" width="9.140625" style="687"/>
  </cols>
  <sheetData>
    <row r="1" spans="1:7" s="683" customFormat="1" ht="36" customHeight="1">
      <c r="A1" s="745" t="s">
        <v>1198</v>
      </c>
      <c r="B1" s="746"/>
      <c r="C1" s="746"/>
      <c r="D1" s="746"/>
      <c r="E1" s="746"/>
      <c r="F1" s="746"/>
      <c r="G1" s="746"/>
    </row>
    <row r="2" spans="1:7" s="683" customFormat="1" ht="36" customHeight="1">
      <c r="A2" s="747" t="s">
        <v>1199</v>
      </c>
      <c r="B2" s="748"/>
      <c r="C2" s="748"/>
      <c r="D2" s="748"/>
      <c r="E2" s="748"/>
      <c r="F2" s="748"/>
      <c r="G2" s="748"/>
    </row>
    <row r="3" spans="1:7" s="684" customFormat="1">
      <c r="A3" s="749" t="s">
        <v>1200</v>
      </c>
      <c r="B3" s="750"/>
      <c r="C3" s="750" t="s">
        <v>1201</v>
      </c>
      <c r="D3" s="750"/>
      <c r="E3" s="750"/>
      <c r="F3" s="750"/>
      <c r="G3" s="750"/>
    </row>
    <row r="4" spans="1:7" s="686" customFormat="1" ht="60" customHeight="1">
      <c r="A4" s="712" t="s">
        <v>972</v>
      </c>
      <c r="B4" s="685" t="s">
        <v>1202</v>
      </c>
      <c r="C4" s="685" t="s">
        <v>259</v>
      </c>
      <c r="D4" s="685" t="s">
        <v>1203</v>
      </c>
      <c r="E4" s="685" t="s">
        <v>1204</v>
      </c>
      <c r="F4" s="685" t="s">
        <v>1205</v>
      </c>
      <c r="G4" s="712" t="s">
        <v>993</v>
      </c>
    </row>
    <row r="5" spans="1:7" s="686" customFormat="1" ht="48" customHeight="1">
      <c r="A5" s="713"/>
      <c r="B5" s="685" t="s">
        <v>258</v>
      </c>
      <c r="C5" s="685" t="s">
        <v>260</v>
      </c>
      <c r="D5" s="685" t="s">
        <v>1206</v>
      </c>
      <c r="E5" s="685" t="s">
        <v>959</v>
      </c>
      <c r="F5" s="292" t="s">
        <v>1207</v>
      </c>
      <c r="G5" s="713"/>
    </row>
    <row r="6" spans="1:7" ht="33" customHeight="1">
      <c r="A6" s="682" t="s">
        <v>1</v>
      </c>
      <c r="B6" s="294">
        <v>13010220</v>
      </c>
      <c r="C6" s="294">
        <v>300105</v>
      </c>
      <c r="D6" s="294">
        <v>127685</v>
      </c>
      <c r="E6" s="294">
        <v>11044130</v>
      </c>
      <c r="F6" s="294">
        <v>1946916</v>
      </c>
      <c r="G6" s="682" t="s">
        <v>2</v>
      </c>
    </row>
    <row r="7" spans="1:7" ht="33" customHeight="1">
      <c r="A7" s="682" t="s">
        <v>860</v>
      </c>
      <c r="B7" s="117">
        <v>1729892</v>
      </c>
      <c r="C7" s="117">
        <v>32963</v>
      </c>
      <c r="D7" s="117">
        <v>33596</v>
      </c>
      <c r="E7" s="117">
        <v>1237276</v>
      </c>
      <c r="F7" s="117">
        <v>355388</v>
      </c>
      <c r="G7" s="682" t="s">
        <v>1208</v>
      </c>
    </row>
    <row r="8" spans="1:7" ht="33" customHeight="1">
      <c r="A8" s="682" t="s">
        <v>105</v>
      </c>
      <c r="B8" s="294">
        <v>6491147</v>
      </c>
      <c r="C8" s="294">
        <v>163091</v>
      </c>
      <c r="D8" s="294">
        <v>138434</v>
      </c>
      <c r="E8" s="294">
        <v>5248422</v>
      </c>
      <c r="F8" s="294">
        <v>823368</v>
      </c>
      <c r="G8" s="682" t="s">
        <v>5</v>
      </c>
    </row>
    <row r="9" spans="1:7" ht="33" customHeight="1">
      <c r="A9" s="682" t="s">
        <v>106</v>
      </c>
      <c r="B9" s="117">
        <v>765134</v>
      </c>
      <c r="C9" s="117">
        <v>15185</v>
      </c>
      <c r="D9" s="117">
        <v>14907</v>
      </c>
      <c r="E9" s="117">
        <v>633114</v>
      </c>
      <c r="F9" s="117">
        <v>151342</v>
      </c>
      <c r="G9" s="682" t="s">
        <v>7</v>
      </c>
    </row>
    <row r="10" spans="1:7" ht="33" customHeight="1">
      <c r="A10" s="682" t="s">
        <v>107</v>
      </c>
      <c r="B10" s="294">
        <v>961974</v>
      </c>
      <c r="C10" s="294">
        <v>24485</v>
      </c>
      <c r="D10" s="294">
        <v>16136</v>
      </c>
      <c r="E10" s="294">
        <v>1003161</v>
      </c>
      <c r="F10" s="294">
        <v>128455</v>
      </c>
      <c r="G10" s="682" t="s">
        <v>8</v>
      </c>
    </row>
    <row r="11" spans="1:7" ht="33" customHeight="1">
      <c r="A11" s="682" t="s">
        <v>108</v>
      </c>
      <c r="B11" s="117">
        <v>1975931</v>
      </c>
      <c r="C11" s="117">
        <v>22511</v>
      </c>
      <c r="D11" s="117">
        <v>24750</v>
      </c>
      <c r="E11" s="117">
        <v>1409976</v>
      </c>
      <c r="F11" s="117">
        <v>353668</v>
      </c>
      <c r="G11" s="682" t="s">
        <v>109</v>
      </c>
    </row>
    <row r="12" spans="1:7" ht="33" customHeight="1">
      <c r="A12" s="682" t="s">
        <v>110</v>
      </c>
      <c r="B12" s="294">
        <v>11088555</v>
      </c>
      <c r="C12" s="294">
        <v>284414</v>
      </c>
      <c r="D12" s="294">
        <v>62210</v>
      </c>
      <c r="E12" s="294">
        <v>27524735</v>
      </c>
      <c r="F12" s="294">
        <v>1072679</v>
      </c>
      <c r="G12" s="682" t="s">
        <v>11</v>
      </c>
    </row>
    <row r="13" spans="1:7" ht="33" customHeight="1">
      <c r="A13" s="682" t="s">
        <v>111</v>
      </c>
      <c r="B13" s="117">
        <v>4584473</v>
      </c>
      <c r="C13" s="117">
        <v>85320</v>
      </c>
      <c r="D13" s="117">
        <v>45014</v>
      </c>
      <c r="E13" s="117">
        <v>5294812</v>
      </c>
      <c r="F13" s="117">
        <v>915388</v>
      </c>
      <c r="G13" s="682" t="s">
        <v>13</v>
      </c>
    </row>
    <row r="14" spans="1:7" ht="33" customHeight="1">
      <c r="A14" s="682" t="s">
        <v>124</v>
      </c>
      <c r="B14" s="294">
        <v>580658</v>
      </c>
      <c r="C14" s="294">
        <v>14743</v>
      </c>
      <c r="D14" s="294">
        <v>14463</v>
      </c>
      <c r="E14" s="294">
        <v>1243984</v>
      </c>
      <c r="F14" s="294">
        <v>225575</v>
      </c>
      <c r="G14" s="682" t="s">
        <v>15</v>
      </c>
    </row>
    <row r="15" spans="1:7" ht="33" customHeight="1">
      <c r="A15" s="682" t="s">
        <v>16</v>
      </c>
      <c r="B15" s="117">
        <v>2059648</v>
      </c>
      <c r="C15" s="117">
        <v>80102</v>
      </c>
      <c r="D15" s="117">
        <v>39452</v>
      </c>
      <c r="E15" s="117">
        <v>1797157</v>
      </c>
      <c r="F15" s="117">
        <v>600756</v>
      </c>
      <c r="G15" s="682" t="s">
        <v>17</v>
      </c>
    </row>
    <row r="16" spans="1:7" ht="33" customHeight="1">
      <c r="A16" s="682" t="s">
        <v>40</v>
      </c>
      <c r="B16" s="294">
        <v>152603</v>
      </c>
      <c r="C16" s="691"/>
      <c r="D16" s="691"/>
      <c r="E16" s="294">
        <v>53033</v>
      </c>
      <c r="F16" s="294">
        <v>38181</v>
      </c>
      <c r="G16" s="682" t="s">
        <v>18</v>
      </c>
    </row>
    <row r="17" spans="1:9" ht="33" customHeight="1">
      <c r="A17" s="682" t="s">
        <v>113</v>
      </c>
      <c r="B17" s="117">
        <v>334555</v>
      </c>
      <c r="C17" s="117">
        <v>18521</v>
      </c>
      <c r="D17" s="117">
        <v>6255</v>
      </c>
      <c r="E17" s="117">
        <v>373446</v>
      </c>
      <c r="F17" s="117">
        <v>69282</v>
      </c>
      <c r="G17" s="682" t="s">
        <v>20</v>
      </c>
    </row>
    <row r="18" spans="1:9" ht="33" customHeight="1">
      <c r="A18" s="682" t="s">
        <v>21</v>
      </c>
      <c r="B18" s="294">
        <v>708931</v>
      </c>
      <c r="C18" s="294">
        <v>6887</v>
      </c>
      <c r="D18" s="294">
        <v>9593</v>
      </c>
      <c r="E18" s="294">
        <v>513463</v>
      </c>
      <c r="F18" s="294">
        <v>134195</v>
      </c>
      <c r="G18" s="682" t="s">
        <v>114</v>
      </c>
    </row>
    <row r="19" spans="1:9" ht="33" customHeight="1">
      <c r="A19" s="682" t="s">
        <v>42</v>
      </c>
      <c r="B19" s="117">
        <v>717433</v>
      </c>
      <c r="C19" s="691"/>
      <c r="D19" s="691"/>
      <c r="E19" s="117">
        <v>521545</v>
      </c>
      <c r="F19" s="117">
        <v>57169</v>
      </c>
      <c r="G19" s="682" t="s">
        <v>23</v>
      </c>
      <c r="I19" s="697"/>
    </row>
    <row r="20" spans="1:9" ht="33" customHeight="1">
      <c r="A20" s="682" t="s">
        <v>125</v>
      </c>
      <c r="B20" s="294">
        <v>936914</v>
      </c>
      <c r="C20" s="294">
        <v>62480</v>
      </c>
      <c r="D20" s="294">
        <v>69072</v>
      </c>
      <c r="E20" s="294">
        <v>2532980</v>
      </c>
      <c r="F20" s="294">
        <v>1797765</v>
      </c>
      <c r="G20" s="682" t="s">
        <v>25</v>
      </c>
      <c r="I20" s="697"/>
    </row>
    <row r="21" spans="1:9" ht="33" customHeight="1">
      <c r="A21" s="682" t="s">
        <v>116</v>
      </c>
      <c r="B21" s="117">
        <v>525887</v>
      </c>
      <c r="C21" s="117">
        <v>8776</v>
      </c>
      <c r="D21" s="117">
        <v>7181</v>
      </c>
      <c r="E21" s="117">
        <v>563217</v>
      </c>
      <c r="F21" s="117">
        <v>135671</v>
      </c>
      <c r="G21" s="682" t="s">
        <v>117</v>
      </c>
      <c r="I21" s="697"/>
    </row>
    <row r="22" spans="1:9" ht="33" customHeight="1">
      <c r="A22" s="682" t="s">
        <v>118</v>
      </c>
      <c r="B22" s="294">
        <v>557896</v>
      </c>
      <c r="C22" s="294">
        <v>66</v>
      </c>
      <c r="D22" s="294">
        <v>4524</v>
      </c>
      <c r="E22" s="294">
        <v>789703</v>
      </c>
      <c r="F22" s="294">
        <v>377561</v>
      </c>
      <c r="G22" s="682" t="s">
        <v>28</v>
      </c>
    </row>
    <row r="23" spans="1:9" ht="33" customHeight="1">
      <c r="A23" s="682" t="s">
        <v>126</v>
      </c>
      <c r="B23" s="117">
        <v>617938</v>
      </c>
      <c r="C23" s="691"/>
      <c r="D23" s="691"/>
      <c r="E23" s="117">
        <v>441806</v>
      </c>
      <c r="F23" s="117">
        <v>79713</v>
      </c>
      <c r="G23" s="682" t="s">
        <v>30</v>
      </c>
    </row>
    <row r="24" spans="1:9" ht="33" customHeight="1">
      <c r="A24" s="682" t="s">
        <v>31</v>
      </c>
      <c r="B24" s="294">
        <v>69876</v>
      </c>
      <c r="C24" s="691"/>
      <c r="D24" s="691"/>
      <c r="E24" s="294">
        <v>42521</v>
      </c>
      <c r="F24" s="294">
        <v>4014</v>
      </c>
      <c r="G24" s="682" t="s">
        <v>141</v>
      </c>
    </row>
    <row r="25" spans="1:9" ht="33" customHeight="1">
      <c r="A25" s="682" t="s">
        <v>33</v>
      </c>
      <c r="B25" s="117">
        <v>250759</v>
      </c>
      <c r="C25" s="691"/>
      <c r="D25" s="691"/>
      <c r="E25" s="117">
        <v>113277</v>
      </c>
      <c r="F25" s="117">
        <v>16587</v>
      </c>
      <c r="G25" s="682" t="s">
        <v>34</v>
      </c>
    </row>
    <row r="26" spans="1:9" ht="43.5" customHeight="1">
      <c r="A26" s="296" t="s">
        <v>58</v>
      </c>
      <c r="B26" s="633">
        <f>SUM(B6:B25)</f>
        <v>48120424</v>
      </c>
      <c r="C26" s="633">
        <f>SUM(C6:C25)</f>
        <v>1119649</v>
      </c>
      <c r="D26" s="633">
        <f t="shared" ref="D26:F26" si="0">SUM(D6:D25)</f>
        <v>613272</v>
      </c>
      <c r="E26" s="633">
        <f t="shared" si="0"/>
        <v>62381758</v>
      </c>
      <c r="F26" s="633">
        <f t="shared" si="0"/>
        <v>9283673</v>
      </c>
      <c r="G26" s="296" t="s">
        <v>36</v>
      </c>
    </row>
    <row r="27" spans="1:9" s="693" customFormat="1" ht="27.75" customHeight="1">
      <c r="A27" s="692"/>
      <c r="B27" s="741" t="s">
        <v>1209</v>
      </c>
      <c r="C27" s="742"/>
      <c r="D27" s="743" t="s">
        <v>1210</v>
      </c>
      <c r="E27" s="743"/>
      <c r="F27" s="744"/>
      <c r="G27" s="692"/>
    </row>
  </sheetData>
  <dataConsolidate>
    <dataRefs count="2">
      <dataRef ref="C9:D28" sheet="مستشفي" r:id="rId1"/>
      <dataRef ref="C9:D28" sheet="مستوصف" r:id="rId2"/>
    </dataRefs>
  </dataConsolidate>
  <mergeCells count="8">
    <mergeCell ref="B27:C27"/>
    <mergeCell ref="D27:F27"/>
    <mergeCell ref="A1:G1"/>
    <mergeCell ref="A2:G2"/>
    <mergeCell ref="A3:B3"/>
    <mergeCell ref="C3:G3"/>
    <mergeCell ref="A4:A5"/>
    <mergeCell ref="G4:G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62" orientation="portrait" r:id="rId3"/>
  <headerFooter alignWithMargins="0"/>
  <rowBreaks count="1" manualBreakCount="1">
    <brk id="33" max="65535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3"/>
  <sheetViews>
    <sheetView showGridLines="0" rightToLeft="1" zoomScaleNormal="100" workbookViewId="0">
      <selection activeCell="G14" sqref="G14"/>
    </sheetView>
  </sheetViews>
  <sheetFormatPr defaultColWidth="7.7109375" defaultRowHeight="12.75"/>
  <cols>
    <col min="1" max="1" width="26.7109375" style="9" customWidth="1"/>
    <col min="2" max="2" width="12" style="9" customWidth="1"/>
    <col min="3" max="7" width="15.28515625" style="9" customWidth="1"/>
    <col min="8" max="8" width="12" style="9" customWidth="1"/>
    <col min="9" max="9" width="26.7109375" style="9" customWidth="1"/>
    <col min="10" max="255" width="7.7109375" style="9"/>
    <col min="256" max="256" width="26.7109375" style="9" customWidth="1"/>
    <col min="257" max="257" width="12" style="9" customWidth="1"/>
    <col min="258" max="262" width="15.28515625" style="9" customWidth="1"/>
    <col min="263" max="263" width="7.7109375" style="9"/>
    <col min="264" max="264" width="7.85546875" style="9" bestFit="1" customWidth="1"/>
    <col min="265" max="511" width="7.7109375" style="9"/>
    <col min="512" max="512" width="26.7109375" style="9" customWidth="1"/>
    <col min="513" max="513" width="12" style="9" customWidth="1"/>
    <col min="514" max="518" width="15.28515625" style="9" customWidth="1"/>
    <col min="519" max="519" width="7.7109375" style="9"/>
    <col min="520" max="520" width="7.85546875" style="9" bestFit="1" customWidth="1"/>
    <col min="521" max="767" width="7.7109375" style="9"/>
    <col min="768" max="768" width="26.7109375" style="9" customWidth="1"/>
    <col min="769" max="769" width="12" style="9" customWidth="1"/>
    <col min="770" max="774" width="15.28515625" style="9" customWidth="1"/>
    <col min="775" max="775" width="7.7109375" style="9"/>
    <col min="776" max="776" width="7.85546875" style="9" bestFit="1" customWidth="1"/>
    <col min="777" max="1023" width="7.7109375" style="9"/>
    <col min="1024" max="1024" width="26.7109375" style="9" customWidth="1"/>
    <col min="1025" max="1025" width="12" style="9" customWidth="1"/>
    <col min="1026" max="1030" width="15.28515625" style="9" customWidth="1"/>
    <col min="1031" max="1031" width="7.7109375" style="9"/>
    <col min="1032" max="1032" width="7.85546875" style="9" bestFit="1" customWidth="1"/>
    <col min="1033" max="1279" width="7.7109375" style="9"/>
    <col min="1280" max="1280" width="26.7109375" style="9" customWidth="1"/>
    <col min="1281" max="1281" width="12" style="9" customWidth="1"/>
    <col min="1282" max="1286" width="15.28515625" style="9" customWidth="1"/>
    <col min="1287" max="1287" width="7.7109375" style="9"/>
    <col min="1288" max="1288" width="7.85546875" style="9" bestFit="1" customWidth="1"/>
    <col min="1289" max="1535" width="7.7109375" style="9"/>
    <col min="1536" max="1536" width="26.7109375" style="9" customWidth="1"/>
    <col min="1537" max="1537" width="12" style="9" customWidth="1"/>
    <col min="1538" max="1542" width="15.28515625" style="9" customWidth="1"/>
    <col min="1543" max="1543" width="7.7109375" style="9"/>
    <col min="1544" max="1544" width="7.85546875" style="9" bestFit="1" customWidth="1"/>
    <col min="1545" max="1791" width="7.7109375" style="9"/>
    <col min="1792" max="1792" width="26.7109375" style="9" customWidth="1"/>
    <col min="1793" max="1793" width="12" style="9" customWidth="1"/>
    <col min="1794" max="1798" width="15.28515625" style="9" customWidth="1"/>
    <col min="1799" max="1799" width="7.7109375" style="9"/>
    <col min="1800" max="1800" width="7.85546875" style="9" bestFit="1" customWidth="1"/>
    <col min="1801" max="2047" width="7.7109375" style="9"/>
    <col min="2048" max="2048" width="26.7109375" style="9" customWidth="1"/>
    <col min="2049" max="2049" width="12" style="9" customWidth="1"/>
    <col min="2050" max="2054" width="15.28515625" style="9" customWidth="1"/>
    <col min="2055" max="2055" width="7.7109375" style="9"/>
    <col min="2056" max="2056" width="7.85546875" style="9" bestFit="1" customWidth="1"/>
    <col min="2057" max="2303" width="7.7109375" style="9"/>
    <col min="2304" max="2304" width="26.7109375" style="9" customWidth="1"/>
    <col min="2305" max="2305" width="12" style="9" customWidth="1"/>
    <col min="2306" max="2310" width="15.28515625" style="9" customWidth="1"/>
    <col min="2311" max="2311" width="7.7109375" style="9"/>
    <col min="2312" max="2312" width="7.85546875" style="9" bestFit="1" customWidth="1"/>
    <col min="2313" max="2559" width="7.7109375" style="9"/>
    <col min="2560" max="2560" width="26.7109375" style="9" customWidth="1"/>
    <col min="2561" max="2561" width="12" style="9" customWidth="1"/>
    <col min="2562" max="2566" width="15.28515625" style="9" customWidth="1"/>
    <col min="2567" max="2567" width="7.7109375" style="9"/>
    <col min="2568" max="2568" width="7.85546875" style="9" bestFit="1" customWidth="1"/>
    <col min="2569" max="2815" width="7.7109375" style="9"/>
    <col min="2816" max="2816" width="26.7109375" style="9" customWidth="1"/>
    <col min="2817" max="2817" width="12" style="9" customWidth="1"/>
    <col min="2818" max="2822" width="15.28515625" style="9" customWidth="1"/>
    <col min="2823" max="2823" width="7.7109375" style="9"/>
    <col min="2824" max="2824" width="7.85546875" style="9" bestFit="1" customWidth="1"/>
    <col min="2825" max="3071" width="7.7109375" style="9"/>
    <col min="3072" max="3072" width="26.7109375" style="9" customWidth="1"/>
    <col min="3073" max="3073" width="12" style="9" customWidth="1"/>
    <col min="3074" max="3078" width="15.28515625" style="9" customWidth="1"/>
    <col min="3079" max="3079" width="7.7109375" style="9"/>
    <col min="3080" max="3080" width="7.85546875" style="9" bestFit="1" customWidth="1"/>
    <col min="3081" max="3327" width="7.7109375" style="9"/>
    <col min="3328" max="3328" width="26.7109375" style="9" customWidth="1"/>
    <col min="3329" max="3329" width="12" style="9" customWidth="1"/>
    <col min="3330" max="3334" width="15.28515625" style="9" customWidth="1"/>
    <col min="3335" max="3335" width="7.7109375" style="9"/>
    <col min="3336" max="3336" width="7.85546875" style="9" bestFit="1" customWidth="1"/>
    <col min="3337" max="3583" width="7.7109375" style="9"/>
    <col min="3584" max="3584" width="26.7109375" style="9" customWidth="1"/>
    <col min="3585" max="3585" width="12" style="9" customWidth="1"/>
    <col min="3586" max="3590" width="15.28515625" style="9" customWidth="1"/>
    <col min="3591" max="3591" width="7.7109375" style="9"/>
    <col min="3592" max="3592" width="7.85546875" style="9" bestFit="1" customWidth="1"/>
    <col min="3593" max="3839" width="7.7109375" style="9"/>
    <col min="3840" max="3840" width="26.7109375" style="9" customWidth="1"/>
    <col min="3841" max="3841" width="12" style="9" customWidth="1"/>
    <col min="3842" max="3846" width="15.28515625" style="9" customWidth="1"/>
    <col min="3847" max="3847" width="7.7109375" style="9"/>
    <col min="3848" max="3848" width="7.85546875" style="9" bestFit="1" customWidth="1"/>
    <col min="3849" max="4095" width="7.7109375" style="9"/>
    <col min="4096" max="4096" width="26.7109375" style="9" customWidth="1"/>
    <col min="4097" max="4097" width="12" style="9" customWidth="1"/>
    <col min="4098" max="4102" width="15.28515625" style="9" customWidth="1"/>
    <col min="4103" max="4103" width="7.7109375" style="9"/>
    <col min="4104" max="4104" width="7.85546875" style="9" bestFit="1" customWidth="1"/>
    <col min="4105" max="4351" width="7.7109375" style="9"/>
    <col min="4352" max="4352" width="26.7109375" style="9" customWidth="1"/>
    <col min="4353" max="4353" width="12" style="9" customWidth="1"/>
    <col min="4354" max="4358" width="15.28515625" style="9" customWidth="1"/>
    <col min="4359" max="4359" width="7.7109375" style="9"/>
    <col min="4360" max="4360" width="7.85546875" style="9" bestFit="1" customWidth="1"/>
    <col min="4361" max="4607" width="7.7109375" style="9"/>
    <col min="4608" max="4608" width="26.7109375" style="9" customWidth="1"/>
    <col min="4609" max="4609" width="12" style="9" customWidth="1"/>
    <col min="4610" max="4614" width="15.28515625" style="9" customWidth="1"/>
    <col min="4615" max="4615" width="7.7109375" style="9"/>
    <col min="4616" max="4616" width="7.85546875" style="9" bestFit="1" customWidth="1"/>
    <col min="4617" max="4863" width="7.7109375" style="9"/>
    <col min="4864" max="4864" width="26.7109375" style="9" customWidth="1"/>
    <col min="4865" max="4865" width="12" style="9" customWidth="1"/>
    <col min="4866" max="4870" width="15.28515625" style="9" customWidth="1"/>
    <col min="4871" max="4871" width="7.7109375" style="9"/>
    <col min="4872" max="4872" width="7.85546875" style="9" bestFit="1" customWidth="1"/>
    <col min="4873" max="5119" width="7.7109375" style="9"/>
    <col min="5120" max="5120" width="26.7109375" style="9" customWidth="1"/>
    <col min="5121" max="5121" width="12" style="9" customWidth="1"/>
    <col min="5122" max="5126" width="15.28515625" style="9" customWidth="1"/>
    <col min="5127" max="5127" width="7.7109375" style="9"/>
    <col min="5128" max="5128" width="7.85546875" style="9" bestFit="1" customWidth="1"/>
    <col min="5129" max="5375" width="7.7109375" style="9"/>
    <col min="5376" max="5376" width="26.7109375" style="9" customWidth="1"/>
    <col min="5377" max="5377" width="12" style="9" customWidth="1"/>
    <col min="5378" max="5382" width="15.28515625" style="9" customWidth="1"/>
    <col min="5383" max="5383" width="7.7109375" style="9"/>
    <col min="5384" max="5384" width="7.85546875" style="9" bestFit="1" customWidth="1"/>
    <col min="5385" max="5631" width="7.7109375" style="9"/>
    <col min="5632" max="5632" width="26.7109375" style="9" customWidth="1"/>
    <col min="5633" max="5633" width="12" style="9" customWidth="1"/>
    <col min="5634" max="5638" width="15.28515625" style="9" customWidth="1"/>
    <col min="5639" max="5639" width="7.7109375" style="9"/>
    <col min="5640" max="5640" width="7.85546875" style="9" bestFit="1" customWidth="1"/>
    <col min="5641" max="5887" width="7.7109375" style="9"/>
    <col min="5888" max="5888" width="26.7109375" style="9" customWidth="1"/>
    <col min="5889" max="5889" width="12" style="9" customWidth="1"/>
    <col min="5890" max="5894" width="15.28515625" style="9" customWidth="1"/>
    <col min="5895" max="5895" width="7.7109375" style="9"/>
    <col min="5896" max="5896" width="7.85546875" style="9" bestFit="1" customWidth="1"/>
    <col min="5897" max="6143" width="7.7109375" style="9"/>
    <col min="6144" max="6144" width="26.7109375" style="9" customWidth="1"/>
    <col min="6145" max="6145" width="12" style="9" customWidth="1"/>
    <col min="6146" max="6150" width="15.28515625" style="9" customWidth="1"/>
    <col min="6151" max="6151" width="7.7109375" style="9"/>
    <col min="6152" max="6152" width="7.85546875" style="9" bestFit="1" customWidth="1"/>
    <col min="6153" max="6399" width="7.7109375" style="9"/>
    <col min="6400" max="6400" width="26.7109375" style="9" customWidth="1"/>
    <col min="6401" max="6401" width="12" style="9" customWidth="1"/>
    <col min="6402" max="6406" width="15.28515625" style="9" customWidth="1"/>
    <col min="6407" max="6407" width="7.7109375" style="9"/>
    <col min="6408" max="6408" width="7.85546875" style="9" bestFit="1" customWidth="1"/>
    <col min="6409" max="6655" width="7.7109375" style="9"/>
    <col min="6656" max="6656" width="26.7109375" style="9" customWidth="1"/>
    <col min="6657" max="6657" width="12" style="9" customWidth="1"/>
    <col min="6658" max="6662" width="15.28515625" style="9" customWidth="1"/>
    <col min="6663" max="6663" width="7.7109375" style="9"/>
    <col min="6664" max="6664" width="7.85546875" style="9" bestFit="1" customWidth="1"/>
    <col min="6665" max="6911" width="7.7109375" style="9"/>
    <col min="6912" max="6912" width="26.7109375" style="9" customWidth="1"/>
    <col min="6913" max="6913" width="12" style="9" customWidth="1"/>
    <col min="6914" max="6918" width="15.28515625" style="9" customWidth="1"/>
    <col min="6919" max="6919" width="7.7109375" style="9"/>
    <col min="6920" max="6920" width="7.85546875" style="9" bestFit="1" customWidth="1"/>
    <col min="6921" max="7167" width="7.7109375" style="9"/>
    <col min="7168" max="7168" width="26.7109375" style="9" customWidth="1"/>
    <col min="7169" max="7169" width="12" style="9" customWidth="1"/>
    <col min="7170" max="7174" width="15.28515625" style="9" customWidth="1"/>
    <col min="7175" max="7175" width="7.7109375" style="9"/>
    <col min="7176" max="7176" width="7.85546875" style="9" bestFit="1" customWidth="1"/>
    <col min="7177" max="7423" width="7.7109375" style="9"/>
    <col min="7424" max="7424" width="26.7109375" style="9" customWidth="1"/>
    <col min="7425" max="7425" width="12" style="9" customWidth="1"/>
    <col min="7426" max="7430" width="15.28515625" style="9" customWidth="1"/>
    <col min="7431" max="7431" width="7.7109375" style="9"/>
    <col min="7432" max="7432" width="7.85546875" style="9" bestFit="1" customWidth="1"/>
    <col min="7433" max="7679" width="7.7109375" style="9"/>
    <col min="7680" max="7680" width="26.7109375" style="9" customWidth="1"/>
    <col min="7681" max="7681" width="12" style="9" customWidth="1"/>
    <col min="7682" max="7686" width="15.28515625" style="9" customWidth="1"/>
    <col min="7687" max="7687" width="7.7109375" style="9"/>
    <col min="7688" max="7688" width="7.85546875" style="9" bestFit="1" customWidth="1"/>
    <col min="7689" max="7935" width="7.7109375" style="9"/>
    <col min="7936" max="7936" width="26.7109375" style="9" customWidth="1"/>
    <col min="7937" max="7937" width="12" style="9" customWidth="1"/>
    <col min="7938" max="7942" width="15.28515625" style="9" customWidth="1"/>
    <col min="7943" max="7943" width="7.7109375" style="9"/>
    <col min="7944" max="7944" width="7.85546875" style="9" bestFit="1" customWidth="1"/>
    <col min="7945" max="8191" width="7.7109375" style="9"/>
    <col min="8192" max="8192" width="26.7109375" style="9" customWidth="1"/>
    <col min="8193" max="8193" width="12" style="9" customWidth="1"/>
    <col min="8194" max="8198" width="15.28515625" style="9" customWidth="1"/>
    <col min="8199" max="8199" width="7.7109375" style="9"/>
    <col min="8200" max="8200" width="7.85546875" style="9" bestFit="1" customWidth="1"/>
    <col min="8201" max="8447" width="7.7109375" style="9"/>
    <col min="8448" max="8448" width="26.7109375" style="9" customWidth="1"/>
    <col min="8449" max="8449" width="12" style="9" customWidth="1"/>
    <col min="8450" max="8454" width="15.28515625" style="9" customWidth="1"/>
    <col min="8455" max="8455" width="7.7109375" style="9"/>
    <col min="8456" max="8456" width="7.85546875" style="9" bestFit="1" customWidth="1"/>
    <col min="8457" max="8703" width="7.7109375" style="9"/>
    <col min="8704" max="8704" width="26.7109375" style="9" customWidth="1"/>
    <col min="8705" max="8705" width="12" style="9" customWidth="1"/>
    <col min="8706" max="8710" width="15.28515625" style="9" customWidth="1"/>
    <col min="8711" max="8711" width="7.7109375" style="9"/>
    <col min="8712" max="8712" width="7.85546875" style="9" bestFit="1" customWidth="1"/>
    <col min="8713" max="8959" width="7.7109375" style="9"/>
    <col min="8960" max="8960" width="26.7109375" style="9" customWidth="1"/>
    <col min="8961" max="8961" width="12" style="9" customWidth="1"/>
    <col min="8962" max="8966" width="15.28515625" style="9" customWidth="1"/>
    <col min="8967" max="8967" width="7.7109375" style="9"/>
    <col min="8968" max="8968" width="7.85546875" style="9" bestFit="1" customWidth="1"/>
    <col min="8969" max="9215" width="7.7109375" style="9"/>
    <col min="9216" max="9216" width="26.7109375" style="9" customWidth="1"/>
    <col min="9217" max="9217" width="12" style="9" customWidth="1"/>
    <col min="9218" max="9222" width="15.28515625" style="9" customWidth="1"/>
    <col min="9223" max="9223" width="7.7109375" style="9"/>
    <col min="9224" max="9224" width="7.85546875" style="9" bestFit="1" customWidth="1"/>
    <col min="9225" max="9471" width="7.7109375" style="9"/>
    <col min="9472" max="9472" width="26.7109375" style="9" customWidth="1"/>
    <col min="9473" max="9473" width="12" style="9" customWidth="1"/>
    <col min="9474" max="9478" width="15.28515625" style="9" customWidth="1"/>
    <col min="9479" max="9479" width="7.7109375" style="9"/>
    <col min="9480" max="9480" width="7.85546875" style="9" bestFit="1" customWidth="1"/>
    <col min="9481" max="9727" width="7.7109375" style="9"/>
    <col min="9728" max="9728" width="26.7109375" style="9" customWidth="1"/>
    <col min="9729" max="9729" width="12" style="9" customWidth="1"/>
    <col min="9730" max="9734" width="15.28515625" style="9" customWidth="1"/>
    <col min="9735" max="9735" width="7.7109375" style="9"/>
    <col min="9736" max="9736" width="7.85546875" style="9" bestFit="1" customWidth="1"/>
    <col min="9737" max="9983" width="7.7109375" style="9"/>
    <col min="9984" max="9984" width="26.7109375" style="9" customWidth="1"/>
    <col min="9985" max="9985" width="12" style="9" customWidth="1"/>
    <col min="9986" max="9990" width="15.28515625" style="9" customWidth="1"/>
    <col min="9991" max="9991" width="7.7109375" style="9"/>
    <col min="9992" max="9992" width="7.85546875" style="9" bestFit="1" customWidth="1"/>
    <col min="9993" max="10239" width="7.7109375" style="9"/>
    <col min="10240" max="10240" width="26.7109375" style="9" customWidth="1"/>
    <col min="10241" max="10241" width="12" style="9" customWidth="1"/>
    <col min="10242" max="10246" width="15.28515625" style="9" customWidth="1"/>
    <col min="10247" max="10247" width="7.7109375" style="9"/>
    <col min="10248" max="10248" width="7.85546875" style="9" bestFit="1" customWidth="1"/>
    <col min="10249" max="10495" width="7.7109375" style="9"/>
    <col min="10496" max="10496" width="26.7109375" style="9" customWidth="1"/>
    <col min="10497" max="10497" width="12" style="9" customWidth="1"/>
    <col min="10498" max="10502" width="15.28515625" style="9" customWidth="1"/>
    <col min="10503" max="10503" width="7.7109375" style="9"/>
    <col min="10504" max="10504" width="7.85546875" style="9" bestFit="1" customWidth="1"/>
    <col min="10505" max="10751" width="7.7109375" style="9"/>
    <col min="10752" max="10752" width="26.7109375" style="9" customWidth="1"/>
    <col min="10753" max="10753" width="12" style="9" customWidth="1"/>
    <col min="10754" max="10758" width="15.28515625" style="9" customWidth="1"/>
    <col min="10759" max="10759" width="7.7109375" style="9"/>
    <col min="10760" max="10760" width="7.85546875" style="9" bestFit="1" customWidth="1"/>
    <col min="10761" max="11007" width="7.7109375" style="9"/>
    <col min="11008" max="11008" width="26.7109375" style="9" customWidth="1"/>
    <col min="11009" max="11009" width="12" style="9" customWidth="1"/>
    <col min="11010" max="11014" width="15.28515625" style="9" customWidth="1"/>
    <col min="11015" max="11015" width="7.7109375" style="9"/>
    <col min="11016" max="11016" width="7.85546875" style="9" bestFit="1" customWidth="1"/>
    <col min="11017" max="11263" width="7.7109375" style="9"/>
    <col min="11264" max="11264" width="26.7109375" style="9" customWidth="1"/>
    <col min="11265" max="11265" width="12" style="9" customWidth="1"/>
    <col min="11266" max="11270" width="15.28515625" style="9" customWidth="1"/>
    <col min="11271" max="11271" width="7.7109375" style="9"/>
    <col min="11272" max="11272" width="7.85546875" style="9" bestFit="1" customWidth="1"/>
    <col min="11273" max="11519" width="7.7109375" style="9"/>
    <col min="11520" max="11520" width="26.7109375" style="9" customWidth="1"/>
    <col min="11521" max="11521" width="12" style="9" customWidth="1"/>
    <col min="11522" max="11526" width="15.28515625" style="9" customWidth="1"/>
    <col min="11527" max="11527" width="7.7109375" style="9"/>
    <col min="11528" max="11528" width="7.85546875" style="9" bestFit="1" customWidth="1"/>
    <col min="11529" max="11775" width="7.7109375" style="9"/>
    <col min="11776" max="11776" width="26.7109375" style="9" customWidth="1"/>
    <col min="11777" max="11777" width="12" style="9" customWidth="1"/>
    <col min="11778" max="11782" width="15.28515625" style="9" customWidth="1"/>
    <col min="11783" max="11783" width="7.7109375" style="9"/>
    <col min="11784" max="11784" width="7.85546875" style="9" bestFit="1" customWidth="1"/>
    <col min="11785" max="12031" width="7.7109375" style="9"/>
    <col min="12032" max="12032" width="26.7109375" style="9" customWidth="1"/>
    <col min="12033" max="12033" width="12" style="9" customWidth="1"/>
    <col min="12034" max="12038" width="15.28515625" style="9" customWidth="1"/>
    <col min="12039" max="12039" width="7.7109375" style="9"/>
    <col min="12040" max="12040" width="7.85546875" style="9" bestFit="1" customWidth="1"/>
    <col min="12041" max="12287" width="7.7109375" style="9"/>
    <col min="12288" max="12288" width="26.7109375" style="9" customWidth="1"/>
    <col min="12289" max="12289" width="12" style="9" customWidth="1"/>
    <col min="12290" max="12294" width="15.28515625" style="9" customWidth="1"/>
    <col min="12295" max="12295" width="7.7109375" style="9"/>
    <col min="12296" max="12296" width="7.85546875" style="9" bestFit="1" customWidth="1"/>
    <col min="12297" max="12543" width="7.7109375" style="9"/>
    <col min="12544" max="12544" width="26.7109375" style="9" customWidth="1"/>
    <col min="12545" max="12545" width="12" style="9" customWidth="1"/>
    <col min="12546" max="12550" width="15.28515625" style="9" customWidth="1"/>
    <col min="12551" max="12551" width="7.7109375" style="9"/>
    <col min="12552" max="12552" width="7.85546875" style="9" bestFit="1" customWidth="1"/>
    <col min="12553" max="12799" width="7.7109375" style="9"/>
    <col min="12800" max="12800" width="26.7109375" style="9" customWidth="1"/>
    <col min="12801" max="12801" width="12" style="9" customWidth="1"/>
    <col min="12802" max="12806" width="15.28515625" style="9" customWidth="1"/>
    <col min="12807" max="12807" width="7.7109375" style="9"/>
    <col min="12808" max="12808" width="7.85546875" style="9" bestFit="1" customWidth="1"/>
    <col min="12809" max="13055" width="7.7109375" style="9"/>
    <col min="13056" max="13056" width="26.7109375" style="9" customWidth="1"/>
    <col min="13057" max="13057" width="12" style="9" customWidth="1"/>
    <col min="13058" max="13062" width="15.28515625" style="9" customWidth="1"/>
    <col min="13063" max="13063" width="7.7109375" style="9"/>
    <col min="13064" max="13064" width="7.85546875" style="9" bestFit="1" customWidth="1"/>
    <col min="13065" max="13311" width="7.7109375" style="9"/>
    <col min="13312" max="13312" width="26.7109375" style="9" customWidth="1"/>
    <col min="13313" max="13313" width="12" style="9" customWidth="1"/>
    <col min="13314" max="13318" width="15.28515625" style="9" customWidth="1"/>
    <col min="13319" max="13319" width="7.7109375" style="9"/>
    <col min="13320" max="13320" width="7.85546875" style="9" bestFit="1" customWidth="1"/>
    <col min="13321" max="13567" width="7.7109375" style="9"/>
    <col min="13568" max="13568" width="26.7109375" style="9" customWidth="1"/>
    <col min="13569" max="13569" width="12" style="9" customWidth="1"/>
    <col min="13570" max="13574" width="15.28515625" style="9" customWidth="1"/>
    <col min="13575" max="13575" width="7.7109375" style="9"/>
    <col min="13576" max="13576" width="7.85546875" style="9" bestFit="1" customWidth="1"/>
    <col min="13577" max="13823" width="7.7109375" style="9"/>
    <col min="13824" max="13824" width="26.7109375" style="9" customWidth="1"/>
    <col min="13825" max="13825" width="12" style="9" customWidth="1"/>
    <col min="13826" max="13830" width="15.28515625" style="9" customWidth="1"/>
    <col min="13831" max="13831" width="7.7109375" style="9"/>
    <col min="13832" max="13832" width="7.85546875" style="9" bestFit="1" customWidth="1"/>
    <col min="13833" max="14079" width="7.7109375" style="9"/>
    <col min="14080" max="14080" width="26.7109375" style="9" customWidth="1"/>
    <col min="14081" max="14081" width="12" style="9" customWidth="1"/>
    <col min="14082" max="14086" width="15.28515625" style="9" customWidth="1"/>
    <col min="14087" max="14087" width="7.7109375" style="9"/>
    <col min="14088" max="14088" width="7.85546875" style="9" bestFit="1" customWidth="1"/>
    <col min="14089" max="14335" width="7.7109375" style="9"/>
    <col min="14336" max="14336" width="26.7109375" style="9" customWidth="1"/>
    <col min="14337" max="14337" width="12" style="9" customWidth="1"/>
    <col min="14338" max="14342" width="15.28515625" style="9" customWidth="1"/>
    <col min="14343" max="14343" width="7.7109375" style="9"/>
    <col min="14344" max="14344" width="7.85546875" style="9" bestFit="1" customWidth="1"/>
    <col min="14345" max="14591" width="7.7109375" style="9"/>
    <col min="14592" max="14592" width="26.7109375" style="9" customWidth="1"/>
    <col min="14593" max="14593" width="12" style="9" customWidth="1"/>
    <col min="14594" max="14598" width="15.28515625" style="9" customWidth="1"/>
    <col min="14599" max="14599" width="7.7109375" style="9"/>
    <col min="14600" max="14600" width="7.85546875" style="9" bestFit="1" customWidth="1"/>
    <col min="14601" max="14847" width="7.7109375" style="9"/>
    <col min="14848" max="14848" width="26.7109375" style="9" customWidth="1"/>
    <col min="14849" max="14849" width="12" style="9" customWidth="1"/>
    <col min="14850" max="14854" width="15.28515625" style="9" customWidth="1"/>
    <col min="14855" max="14855" width="7.7109375" style="9"/>
    <col min="14856" max="14856" width="7.85546875" style="9" bestFit="1" customWidth="1"/>
    <col min="14857" max="15103" width="7.7109375" style="9"/>
    <col min="15104" max="15104" width="26.7109375" style="9" customWidth="1"/>
    <col min="15105" max="15105" width="12" style="9" customWidth="1"/>
    <col min="15106" max="15110" width="15.28515625" style="9" customWidth="1"/>
    <col min="15111" max="15111" width="7.7109375" style="9"/>
    <col min="15112" max="15112" width="7.85546875" style="9" bestFit="1" customWidth="1"/>
    <col min="15113" max="15359" width="7.7109375" style="9"/>
    <col min="15360" max="15360" width="26.7109375" style="9" customWidth="1"/>
    <col min="15361" max="15361" width="12" style="9" customWidth="1"/>
    <col min="15362" max="15366" width="15.28515625" style="9" customWidth="1"/>
    <col min="15367" max="15367" width="7.7109375" style="9"/>
    <col min="15368" max="15368" width="7.85546875" style="9" bestFit="1" customWidth="1"/>
    <col min="15369" max="15615" width="7.7109375" style="9"/>
    <col min="15616" max="15616" width="26.7109375" style="9" customWidth="1"/>
    <col min="15617" max="15617" width="12" style="9" customWidth="1"/>
    <col min="15618" max="15622" width="15.28515625" style="9" customWidth="1"/>
    <col min="15623" max="15623" width="7.7109375" style="9"/>
    <col min="15624" max="15624" width="7.85546875" style="9" bestFit="1" customWidth="1"/>
    <col min="15625" max="15871" width="7.7109375" style="9"/>
    <col min="15872" max="15872" width="26.7109375" style="9" customWidth="1"/>
    <col min="15873" max="15873" width="12" style="9" customWidth="1"/>
    <col min="15874" max="15878" width="15.28515625" style="9" customWidth="1"/>
    <col min="15879" max="15879" width="7.7109375" style="9"/>
    <col min="15880" max="15880" width="7.85546875" style="9" bestFit="1" customWidth="1"/>
    <col min="15881" max="16127" width="7.7109375" style="9"/>
    <col min="16128" max="16128" width="26.7109375" style="9" customWidth="1"/>
    <col min="16129" max="16129" width="12" style="9" customWidth="1"/>
    <col min="16130" max="16134" width="15.28515625" style="9" customWidth="1"/>
    <col min="16135" max="16135" width="7.7109375" style="9"/>
    <col min="16136" max="16136" width="7.85546875" style="9" bestFit="1" customWidth="1"/>
    <col min="16137" max="16384" width="7.7109375" style="9"/>
  </cols>
  <sheetData>
    <row r="1" spans="1:11" ht="33" customHeight="1">
      <c r="A1" s="717" t="s">
        <v>702</v>
      </c>
      <c r="B1" s="718"/>
      <c r="C1" s="718"/>
      <c r="D1" s="718"/>
      <c r="E1" s="718"/>
      <c r="F1" s="718"/>
      <c r="G1" s="718"/>
      <c r="H1" s="718"/>
      <c r="I1" s="718"/>
    </row>
    <row r="2" spans="1:11" s="10" customFormat="1" ht="33" customHeight="1">
      <c r="A2" s="733" t="s">
        <v>703</v>
      </c>
      <c r="B2" s="734"/>
      <c r="C2" s="734"/>
      <c r="D2" s="734"/>
      <c r="E2" s="734"/>
      <c r="F2" s="734"/>
      <c r="G2" s="734"/>
      <c r="H2" s="734"/>
      <c r="I2" s="734"/>
    </row>
    <row r="3" spans="1:11" s="10" customFormat="1" ht="15.75">
      <c r="A3" s="708" t="s">
        <v>1211</v>
      </c>
      <c r="B3" s="708"/>
      <c r="C3" s="708"/>
      <c r="D3" s="708"/>
      <c r="E3" s="708"/>
      <c r="F3" s="704" t="s">
        <v>1212</v>
      </c>
      <c r="G3" s="705"/>
      <c r="H3" s="705"/>
      <c r="I3" s="706"/>
    </row>
    <row r="4" spans="1:11" ht="35.1" customHeight="1">
      <c r="A4" s="756" t="s">
        <v>344</v>
      </c>
      <c r="B4" s="757"/>
      <c r="C4" s="760" t="s">
        <v>48</v>
      </c>
      <c r="D4" s="761"/>
      <c r="E4" s="762"/>
      <c r="F4" s="762"/>
      <c r="G4" s="364" t="s">
        <v>49</v>
      </c>
      <c r="H4" s="756" t="s">
        <v>218</v>
      </c>
      <c r="I4" s="757"/>
    </row>
    <row r="5" spans="1:11" ht="35.1" customHeight="1">
      <c r="A5" s="758"/>
      <c r="B5" s="759"/>
      <c r="C5" s="362" t="s">
        <v>773</v>
      </c>
      <c r="D5" s="362" t="s">
        <v>774</v>
      </c>
      <c r="E5" s="362" t="s">
        <v>775</v>
      </c>
      <c r="F5" s="362" t="s">
        <v>776</v>
      </c>
      <c r="G5" s="362" t="s">
        <v>777</v>
      </c>
      <c r="H5" s="758"/>
      <c r="I5" s="759"/>
    </row>
    <row r="6" spans="1:11" ht="44.1" customHeight="1">
      <c r="A6" s="751" t="s">
        <v>50</v>
      </c>
      <c r="B6" s="363" t="s">
        <v>134</v>
      </c>
      <c r="C6" s="333">
        <v>64346910</v>
      </c>
      <c r="D6" s="333">
        <v>62130806</v>
      </c>
      <c r="E6" s="333">
        <v>64933622</v>
      </c>
      <c r="F6" s="333">
        <v>66883181</v>
      </c>
      <c r="G6" s="333">
        <v>51287152</v>
      </c>
      <c r="H6" s="363" t="s">
        <v>606</v>
      </c>
      <c r="I6" s="751" t="s">
        <v>907</v>
      </c>
      <c r="K6" s="18"/>
    </row>
    <row r="7" spans="1:11" ht="44.1" customHeight="1">
      <c r="A7" s="752"/>
      <c r="B7" s="363" t="s">
        <v>906</v>
      </c>
      <c r="C7" s="170">
        <v>46.561074152393267</v>
      </c>
      <c r="D7" s="170">
        <v>43.233523015606337</v>
      </c>
      <c r="E7" s="170">
        <v>42.91472276008399</v>
      </c>
      <c r="F7" s="170">
        <v>43.659272400999754</v>
      </c>
      <c r="G7" s="334">
        <v>40.5</v>
      </c>
      <c r="H7" s="363" t="s">
        <v>47</v>
      </c>
      <c r="I7" s="752"/>
      <c r="K7"/>
    </row>
    <row r="8" spans="1:11" ht="44.1" customHeight="1">
      <c r="A8" s="751" t="s">
        <v>206</v>
      </c>
      <c r="B8" s="363" t="s">
        <v>134</v>
      </c>
      <c r="C8" s="333">
        <v>23145145</v>
      </c>
      <c r="D8" s="333">
        <v>24887225</v>
      </c>
      <c r="E8" s="333">
        <v>26837833</v>
      </c>
      <c r="F8" s="333">
        <v>28935494</v>
      </c>
      <c r="G8" s="333">
        <v>17848213</v>
      </c>
      <c r="H8" s="363" t="s">
        <v>606</v>
      </c>
      <c r="I8" s="751" t="s">
        <v>908</v>
      </c>
    </row>
    <row r="9" spans="1:11" ht="44.1" customHeight="1">
      <c r="A9" s="752"/>
      <c r="B9" s="363" t="s">
        <v>906</v>
      </c>
      <c r="C9" s="170">
        <v>16.747701056863402</v>
      </c>
      <c r="D9" s="170">
        <v>17.317696069033346</v>
      </c>
      <c r="E9" s="170">
        <v>17.737161846237889</v>
      </c>
      <c r="F9" s="170">
        <v>18.888195742416826</v>
      </c>
      <c r="G9" s="334">
        <v>14.1</v>
      </c>
      <c r="H9" s="363" t="s">
        <v>47</v>
      </c>
      <c r="I9" s="752"/>
    </row>
    <row r="10" spans="1:11" ht="44.1" customHeight="1">
      <c r="A10" s="751" t="s">
        <v>345</v>
      </c>
      <c r="B10" s="363" t="s">
        <v>134</v>
      </c>
      <c r="C10" s="333">
        <v>50706883</v>
      </c>
      <c r="D10" s="333">
        <v>56691761</v>
      </c>
      <c r="E10" s="333">
        <v>59537042</v>
      </c>
      <c r="F10" s="333">
        <v>57374856</v>
      </c>
      <c r="G10" s="333">
        <v>48120424</v>
      </c>
      <c r="H10" s="363" t="s">
        <v>606</v>
      </c>
      <c r="I10" s="751" t="s">
        <v>909</v>
      </c>
    </row>
    <row r="11" spans="1:11" ht="44.1" customHeight="1">
      <c r="A11" s="752"/>
      <c r="B11" s="363" t="s">
        <v>906</v>
      </c>
      <c r="C11" s="170">
        <v>36.691224790743327</v>
      </c>
      <c r="D11" s="170">
        <v>39.44878091536031</v>
      </c>
      <c r="E11" s="170">
        <v>39.348115393678121</v>
      </c>
      <c r="F11" s="170">
        <v>37.45253185658342</v>
      </c>
      <c r="G11" s="334">
        <v>45.4</v>
      </c>
      <c r="H11" s="363" t="s">
        <v>47</v>
      </c>
      <c r="I11" s="752"/>
    </row>
    <row r="12" spans="1:11" ht="44.1" customHeight="1">
      <c r="A12" s="363" t="s">
        <v>58</v>
      </c>
      <c r="B12" s="363" t="s">
        <v>134</v>
      </c>
      <c r="C12" s="333">
        <v>138198938</v>
      </c>
      <c r="D12" s="333">
        <v>143709792</v>
      </c>
      <c r="E12" s="333">
        <v>151308497</v>
      </c>
      <c r="F12" s="333">
        <v>153193531</v>
      </c>
      <c r="G12" s="333">
        <f>G10+G8+G6</f>
        <v>117255789</v>
      </c>
      <c r="H12" s="363" t="s">
        <v>606</v>
      </c>
      <c r="I12" s="363" t="s">
        <v>59</v>
      </c>
    </row>
    <row r="13" spans="1:11" ht="33" customHeight="1">
      <c r="A13" s="753" t="s">
        <v>159</v>
      </c>
      <c r="B13" s="754"/>
      <c r="C13" s="369">
        <v>4.4000000000000004</v>
      </c>
      <c r="D13" s="369">
        <v>4.4000000000000004</v>
      </c>
      <c r="E13" s="369">
        <v>4.5</v>
      </c>
      <c r="F13" s="369">
        <v>4.5</v>
      </c>
      <c r="G13" s="370">
        <v>3.4</v>
      </c>
      <c r="H13" s="755" t="s">
        <v>904</v>
      </c>
      <c r="I13" s="755"/>
    </row>
    <row r="14" spans="1:11">
      <c r="C14" s="11"/>
      <c r="D14" s="11"/>
      <c r="E14" s="11"/>
      <c r="F14" s="11"/>
      <c r="G14" s="11"/>
    </row>
    <row r="15" spans="1:11">
      <c r="C15" s="11"/>
      <c r="D15" s="11"/>
      <c r="E15" s="11"/>
      <c r="F15" s="11"/>
      <c r="G15" s="11"/>
    </row>
    <row r="16" spans="1:11">
      <c r="C16" s="11"/>
      <c r="D16" s="11"/>
      <c r="E16" s="11"/>
      <c r="F16" s="11"/>
      <c r="G16" s="12"/>
    </row>
    <row r="17" spans="3:7" ht="13.35" customHeight="1">
      <c r="C17" s="11"/>
      <c r="D17" s="11"/>
      <c r="E17" s="11"/>
      <c r="F17" s="11"/>
      <c r="G17" s="13"/>
    </row>
    <row r="18" spans="3:7" ht="13.35" customHeight="1">
      <c r="C18" s="11"/>
      <c r="D18" s="11"/>
      <c r="E18" s="11"/>
      <c r="F18" s="11"/>
      <c r="G18" s="11"/>
    </row>
    <row r="19" spans="3:7">
      <c r="C19" s="11"/>
      <c r="D19" s="11"/>
      <c r="E19" s="11"/>
      <c r="F19" s="11"/>
      <c r="G19" s="11"/>
    </row>
    <row r="20" spans="3:7">
      <c r="C20" s="11"/>
      <c r="D20" s="11"/>
      <c r="E20" s="11"/>
      <c r="F20" s="11"/>
      <c r="G20" s="11"/>
    </row>
    <row r="21" spans="3:7">
      <c r="C21" s="11"/>
      <c r="D21" s="11"/>
      <c r="E21" s="11"/>
      <c r="F21" s="11"/>
      <c r="G21" s="11"/>
    </row>
    <row r="22" spans="3:7" ht="30" customHeight="1">
      <c r="C22" s="11"/>
      <c r="D22" s="11"/>
      <c r="E22" s="11"/>
      <c r="F22" s="11"/>
      <c r="G22" s="11"/>
    </row>
    <row r="23" spans="3:7">
      <c r="C23" s="11"/>
      <c r="D23" s="11"/>
      <c r="E23" s="11"/>
      <c r="F23" s="11"/>
      <c r="G23" s="11"/>
    </row>
  </sheetData>
  <mergeCells count="16">
    <mergeCell ref="A13:B13"/>
    <mergeCell ref="H13:I13"/>
    <mergeCell ref="H4:I5"/>
    <mergeCell ref="A6:A7"/>
    <mergeCell ref="I6:I7"/>
    <mergeCell ref="A8:A9"/>
    <mergeCell ref="I8:I9"/>
    <mergeCell ref="A4:B5"/>
    <mergeCell ref="C4:D4"/>
    <mergeCell ref="E4:F4"/>
    <mergeCell ref="F3:I3"/>
    <mergeCell ref="A10:A11"/>
    <mergeCell ref="I10:I11"/>
    <mergeCell ref="A1:I1"/>
    <mergeCell ref="A2:I2"/>
    <mergeCell ref="A3:E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77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0"/>
  <sheetViews>
    <sheetView rightToLeft="1" topLeftCell="A10" zoomScaleNormal="100" workbookViewId="0">
      <selection sqref="A1:G1"/>
    </sheetView>
  </sheetViews>
  <sheetFormatPr defaultColWidth="13.42578125" defaultRowHeight="15"/>
  <cols>
    <col min="1" max="1" width="25.7109375" style="166" customWidth="1"/>
    <col min="2" max="6" width="19.7109375" style="166" customWidth="1"/>
    <col min="7" max="7" width="25.7109375" style="166" customWidth="1"/>
    <col min="8" max="8" width="13.42578125" style="166"/>
    <col min="9" max="16" width="13.42578125" style="166" customWidth="1"/>
    <col min="17" max="238" width="13.42578125" style="166"/>
    <col min="239" max="245" width="17.42578125" style="166" customWidth="1"/>
    <col min="246" max="246" width="13.42578125" style="166" customWidth="1"/>
    <col min="247" max="494" width="13.42578125" style="166"/>
    <col min="495" max="501" width="17.42578125" style="166" customWidth="1"/>
    <col min="502" max="502" width="13.42578125" style="166" customWidth="1"/>
    <col min="503" max="750" width="13.42578125" style="166"/>
    <col min="751" max="757" width="17.42578125" style="166" customWidth="1"/>
    <col min="758" max="758" width="13.42578125" style="166" customWidth="1"/>
    <col min="759" max="1006" width="13.42578125" style="166"/>
    <col min="1007" max="1013" width="17.42578125" style="166" customWidth="1"/>
    <col min="1014" max="1014" width="13.42578125" style="166" customWidth="1"/>
    <col min="1015" max="1262" width="13.42578125" style="166"/>
    <col min="1263" max="1269" width="17.42578125" style="166" customWidth="1"/>
    <col min="1270" max="1270" width="13.42578125" style="166" customWidth="1"/>
    <col min="1271" max="1518" width="13.42578125" style="166"/>
    <col min="1519" max="1525" width="17.42578125" style="166" customWidth="1"/>
    <col min="1526" max="1526" width="13.42578125" style="166" customWidth="1"/>
    <col min="1527" max="1774" width="13.42578125" style="166"/>
    <col min="1775" max="1781" width="17.42578125" style="166" customWidth="1"/>
    <col min="1782" max="1782" width="13.42578125" style="166" customWidth="1"/>
    <col min="1783" max="2030" width="13.42578125" style="166"/>
    <col min="2031" max="2037" width="17.42578125" style="166" customWidth="1"/>
    <col min="2038" max="2038" width="13.42578125" style="166" customWidth="1"/>
    <col min="2039" max="2286" width="13.42578125" style="166"/>
    <col min="2287" max="2293" width="17.42578125" style="166" customWidth="1"/>
    <col min="2294" max="2294" width="13.42578125" style="166" customWidth="1"/>
    <col min="2295" max="2542" width="13.42578125" style="166"/>
    <col min="2543" max="2549" width="17.42578125" style="166" customWidth="1"/>
    <col min="2550" max="2550" width="13.42578125" style="166" customWidth="1"/>
    <col min="2551" max="2798" width="13.42578125" style="166"/>
    <col min="2799" max="2805" width="17.42578125" style="166" customWidth="1"/>
    <col min="2806" max="2806" width="13.42578125" style="166" customWidth="1"/>
    <col min="2807" max="3054" width="13.42578125" style="166"/>
    <col min="3055" max="3061" width="17.42578125" style="166" customWidth="1"/>
    <col min="3062" max="3062" width="13.42578125" style="166" customWidth="1"/>
    <col min="3063" max="3310" width="13.42578125" style="166"/>
    <col min="3311" max="3317" width="17.42578125" style="166" customWidth="1"/>
    <col min="3318" max="3318" width="13.42578125" style="166" customWidth="1"/>
    <col min="3319" max="3566" width="13.42578125" style="166"/>
    <col min="3567" max="3573" width="17.42578125" style="166" customWidth="1"/>
    <col min="3574" max="3574" width="13.42578125" style="166" customWidth="1"/>
    <col min="3575" max="3822" width="13.42578125" style="166"/>
    <col min="3823" max="3829" width="17.42578125" style="166" customWidth="1"/>
    <col min="3830" max="3830" width="13.42578125" style="166" customWidth="1"/>
    <col min="3831" max="4078" width="13.42578125" style="166"/>
    <col min="4079" max="4085" width="17.42578125" style="166" customWidth="1"/>
    <col min="4086" max="4086" width="13.42578125" style="166" customWidth="1"/>
    <col min="4087" max="4334" width="13.42578125" style="166"/>
    <col min="4335" max="4341" width="17.42578125" style="166" customWidth="1"/>
    <col min="4342" max="4342" width="13.42578125" style="166" customWidth="1"/>
    <col min="4343" max="4590" width="13.42578125" style="166"/>
    <col min="4591" max="4597" width="17.42578125" style="166" customWidth="1"/>
    <col min="4598" max="4598" width="13.42578125" style="166" customWidth="1"/>
    <col min="4599" max="4846" width="13.42578125" style="166"/>
    <col min="4847" max="4853" width="17.42578125" style="166" customWidth="1"/>
    <col min="4854" max="4854" width="13.42578125" style="166" customWidth="1"/>
    <col min="4855" max="5102" width="13.42578125" style="166"/>
    <col min="5103" max="5109" width="17.42578125" style="166" customWidth="1"/>
    <col min="5110" max="5110" width="13.42578125" style="166" customWidth="1"/>
    <col min="5111" max="5358" width="13.42578125" style="166"/>
    <col min="5359" max="5365" width="17.42578125" style="166" customWidth="1"/>
    <col min="5366" max="5366" width="13.42578125" style="166" customWidth="1"/>
    <col min="5367" max="5614" width="13.42578125" style="166"/>
    <col min="5615" max="5621" width="17.42578125" style="166" customWidth="1"/>
    <col min="5622" max="5622" width="13.42578125" style="166" customWidth="1"/>
    <col min="5623" max="5870" width="13.42578125" style="166"/>
    <col min="5871" max="5877" width="17.42578125" style="166" customWidth="1"/>
    <col min="5878" max="5878" width="13.42578125" style="166" customWidth="1"/>
    <col min="5879" max="6126" width="13.42578125" style="166"/>
    <col min="6127" max="6133" width="17.42578125" style="166" customWidth="1"/>
    <col min="6134" max="6134" width="13.42578125" style="166" customWidth="1"/>
    <col min="6135" max="6382" width="13.42578125" style="166"/>
    <col min="6383" max="6389" width="17.42578125" style="166" customWidth="1"/>
    <col min="6390" max="6390" width="13.42578125" style="166" customWidth="1"/>
    <col min="6391" max="6638" width="13.42578125" style="166"/>
    <col min="6639" max="6645" width="17.42578125" style="166" customWidth="1"/>
    <col min="6646" max="6646" width="13.42578125" style="166" customWidth="1"/>
    <col min="6647" max="6894" width="13.42578125" style="166"/>
    <col min="6895" max="6901" width="17.42578125" style="166" customWidth="1"/>
    <col min="6902" max="6902" width="13.42578125" style="166" customWidth="1"/>
    <col min="6903" max="7150" width="13.42578125" style="166"/>
    <col min="7151" max="7157" width="17.42578125" style="166" customWidth="1"/>
    <col min="7158" max="7158" width="13.42578125" style="166" customWidth="1"/>
    <col min="7159" max="7406" width="13.42578125" style="166"/>
    <col min="7407" max="7413" width="17.42578125" style="166" customWidth="1"/>
    <col min="7414" max="7414" width="13.42578125" style="166" customWidth="1"/>
    <col min="7415" max="7662" width="13.42578125" style="166"/>
    <col min="7663" max="7669" width="17.42578125" style="166" customWidth="1"/>
    <col min="7670" max="7670" width="13.42578125" style="166" customWidth="1"/>
    <col min="7671" max="7918" width="13.42578125" style="166"/>
    <col min="7919" max="7925" width="17.42578125" style="166" customWidth="1"/>
    <col min="7926" max="7926" width="13.42578125" style="166" customWidth="1"/>
    <col min="7927" max="8174" width="13.42578125" style="166"/>
    <col min="8175" max="8181" width="17.42578125" style="166" customWidth="1"/>
    <col min="8182" max="8182" width="13.42578125" style="166" customWidth="1"/>
    <col min="8183" max="8430" width="13.42578125" style="166"/>
    <col min="8431" max="8437" width="17.42578125" style="166" customWidth="1"/>
    <col min="8438" max="8438" width="13.42578125" style="166" customWidth="1"/>
    <col min="8439" max="8686" width="13.42578125" style="166"/>
    <col min="8687" max="8693" width="17.42578125" style="166" customWidth="1"/>
    <col min="8694" max="8694" width="13.42578125" style="166" customWidth="1"/>
    <col min="8695" max="8942" width="13.42578125" style="166"/>
    <col min="8943" max="8949" width="17.42578125" style="166" customWidth="1"/>
    <col min="8950" max="8950" width="13.42578125" style="166" customWidth="1"/>
    <col min="8951" max="9198" width="13.42578125" style="166"/>
    <col min="9199" max="9205" width="17.42578125" style="166" customWidth="1"/>
    <col min="9206" max="9206" width="13.42578125" style="166" customWidth="1"/>
    <col min="9207" max="9454" width="13.42578125" style="166"/>
    <col min="9455" max="9461" width="17.42578125" style="166" customWidth="1"/>
    <col min="9462" max="9462" width="13.42578125" style="166" customWidth="1"/>
    <col min="9463" max="9710" width="13.42578125" style="166"/>
    <col min="9711" max="9717" width="17.42578125" style="166" customWidth="1"/>
    <col min="9718" max="9718" width="13.42578125" style="166" customWidth="1"/>
    <col min="9719" max="9966" width="13.42578125" style="166"/>
    <col min="9967" max="9973" width="17.42578125" style="166" customWidth="1"/>
    <col min="9974" max="9974" width="13.42578125" style="166" customWidth="1"/>
    <col min="9975" max="10222" width="13.42578125" style="166"/>
    <col min="10223" max="10229" width="17.42578125" style="166" customWidth="1"/>
    <col min="10230" max="10230" width="13.42578125" style="166" customWidth="1"/>
    <col min="10231" max="10478" width="13.42578125" style="166"/>
    <col min="10479" max="10485" width="17.42578125" style="166" customWidth="1"/>
    <col min="10486" max="10486" width="13.42578125" style="166" customWidth="1"/>
    <col min="10487" max="10734" width="13.42578125" style="166"/>
    <col min="10735" max="10741" width="17.42578125" style="166" customWidth="1"/>
    <col min="10742" max="10742" width="13.42578125" style="166" customWidth="1"/>
    <col min="10743" max="10990" width="13.42578125" style="166"/>
    <col min="10991" max="10997" width="17.42578125" style="166" customWidth="1"/>
    <col min="10998" max="10998" width="13.42578125" style="166" customWidth="1"/>
    <col min="10999" max="11246" width="13.42578125" style="166"/>
    <col min="11247" max="11253" width="17.42578125" style="166" customWidth="1"/>
    <col min="11254" max="11254" width="13.42578125" style="166" customWidth="1"/>
    <col min="11255" max="11502" width="13.42578125" style="166"/>
    <col min="11503" max="11509" width="17.42578125" style="166" customWidth="1"/>
    <col min="11510" max="11510" width="13.42578125" style="166" customWidth="1"/>
    <col min="11511" max="11758" width="13.42578125" style="166"/>
    <col min="11759" max="11765" width="17.42578125" style="166" customWidth="1"/>
    <col min="11766" max="11766" width="13.42578125" style="166" customWidth="1"/>
    <col min="11767" max="12014" width="13.42578125" style="166"/>
    <col min="12015" max="12021" width="17.42578125" style="166" customWidth="1"/>
    <col min="12022" max="12022" width="13.42578125" style="166" customWidth="1"/>
    <col min="12023" max="12270" width="13.42578125" style="166"/>
    <col min="12271" max="12277" width="17.42578125" style="166" customWidth="1"/>
    <col min="12278" max="12278" width="13.42578125" style="166" customWidth="1"/>
    <col min="12279" max="12526" width="13.42578125" style="166"/>
    <col min="12527" max="12533" width="17.42578125" style="166" customWidth="1"/>
    <col min="12534" max="12534" width="13.42578125" style="166" customWidth="1"/>
    <col min="12535" max="12782" width="13.42578125" style="166"/>
    <col min="12783" max="12789" width="17.42578125" style="166" customWidth="1"/>
    <col min="12790" max="12790" width="13.42578125" style="166" customWidth="1"/>
    <col min="12791" max="13038" width="13.42578125" style="166"/>
    <col min="13039" max="13045" width="17.42578125" style="166" customWidth="1"/>
    <col min="13046" max="13046" width="13.42578125" style="166" customWidth="1"/>
    <col min="13047" max="13294" width="13.42578125" style="166"/>
    <col min="13295" max="13301" width="17.42578125" style="166" customWidth="1"/>
    <col min="13302" max="13302" width="13.42578125" style="166" customWidth="1"/>
    <col min="13303" max="13550" width="13.42578125" style="166"/>
    <col min="13551" max="13557" width="17.42578125" style="166" customWidth="1"/>
    <col min="13558" max="13558" width="13.42578125" style="166" customWidth="1"/>
    <col min="13559" max="13806" width="13.42578125" style="166"/>
    <col min="13807" max="13813" width="17.42578125" style="166" customWidth="1"/>
    <col min="13814" max="13814" width="13.42578125" style="166" customWidth="1"/>
    <col min="13815" max="14062" width="13.42578125" style="166"/>
    <col min="14063" max="14069" width="17.42578125" style="166" customWidth="1"/>
    <col min="14070" max="14070" width="13.42578125" style="166" customWidth="1"/>
    <col min="14071" max="14318" width="13.42578125" style="166"/>
    <col min="14319" max="14325" width="17.42578125" style="166" customWidth="1"/>
    <col min="14326" max="14326" width="13.42578125" style="166" customWidth="1"/>
    <col min="14327" max="14574" width="13.42578125" style="166"/>
    <col min="14575" max="14581" width="17.42578125" style="166" customWidth="1"/>
    <col min="14582" max="14582" width="13.42578125" style="166" customWidth="1"/>
    <col min="14583" max="14830" width="13.42578125" style="166"/>
    <col min="14831" max="14837" width="17.42578125" style="166" customWidth="1"/>
    <col min="14838" max="14838" width="13.42578125" style="166" customWidth="1"/>
    <col min="14839" max="15086" width="13.42578125" style="166"/>
    <col min="15087" max="15093" width="17.42578125" style="166" customWidth="1"/>
    <col min="15094" max="15094" width="13.42578125" style="166" customWidth="1"/>
    <col min="15095" max="15342" width="13.42578125" style="166"/>
    <col min="15343" max="15349" width="17.42578125" style="166" customWidth="1"/>
    <col min="15350" max="15350" width="13.42578125" style="166" customWidth="1"/>
    <col min="15351" max="15598" width="13.42578125" style="166"/>
    <col min="15599" max="15605" width="17.42578125" style="166" customWidth="1"/>
    <col min="15606" max="15606" width="13.42578125" style="166" customWidth="1"/>
    <col min="15607" max="15854" width="13.42578125" style="166"/>
    <col min="15855" max="15861" width="17.42578125" style="166" customWidth="1"/>
    <col min="15862" max="15862" width="13.42578125" style="166" customWidth="1"/>
    <col min="15863" max="16110" width="13.42578125" style="166"/>
    <col min="16111" max="16117" width="17.42578125" style="166" customWidth="1"/>
    <col min="16118" max="16118" width="13.42578125" style="166" customWidth="1"/>
    <col min="16119" max="16384" width="13.42578125" style="166"/>
  </cols>
  <sheetData>
    <row r="1" spans="1:8" s="119" customFormat="1" ht="33" customHeight="1">
      <c r="A1" s="717" t="s">
        <v>976</v>
      </c>
      <c r="B1" s="718"/>
      <c r="C1" s="718"/>
      <c r="D1" s="718"/>
      <c r="E1" s="718"/>
      <c r="F1" s="718"/>
      <c r="G1" s="718"/>
    </row>
    <row r="2" spans="1:8" s="119" customFormat="1" ht="33" customHeight="1">
      <c r="A2" s="763" t="s">
        <v>1000</v>
      </c>
      <c r="B2" s="764"/>
      <c r="C2" s="764"/>
      <c r="D2" s="764"/>
      <c r="E2" s="764"/>
      <c r="F2" s="764"/>
      <c r="G2" s="765"/>
    </row>
    <row r="3" spans="1:8" s="119" customFormat="1" ht="33" customHeight="1">
      <c r="A3" s="708" t="s">
        <v>215</v>
      </c>
      <c r="B3" s="708"/>
      <c r="C3" s="708"/>
      <c r="D3" s="704" t="s">
        <v>216</v>
      </c>
      <c r="E3" s="705"/>
      <c r="F3" s="705"/>
      <c r="G3" s="706"/>
    </row>
    <row r="4" spans="1:8" s="119" customFormat="1" ht="44.25" customHeight="1">
      <c r="A4" s="712" t="s">
        <v>972</v>
      </c>
      <c r="B4" s="725" t="s">
        <v>82</v>
      </c>
      <c r="C4" s="726"/>
      <c r="D4" s="725" t="s">
        <v>83</v>
      </c>
      <c r="E4" s="726"/>
      <c r="F4" s="310" t="s">
        <v>53</v>
      </c>
      <c r="G4" s="712" t="s">
        <v>993</v>
      </c>
    </row>
    <row r="5" spans="1:8" s="119" customFormat="1" ht="42" customHeight="1">
      <c r="A5" s="713"/>
      <c r="B5" s="293" t="s">
        <v>85</v>
      </c>
      <c r="C5" s="293" t="s">
        <v>86</v>
      </c>
      <c r="D5" s="293" t="s">
        <v>85</v>
      </c>
      <c r="E5" s="293" t="s">
        <v>86</v>
      </c>
      <c r="F5" s="293" t="s">
        <v>36</v>
      </c>
      <c r="G5" s="713"/>
    </row>
    <row r="6" spans="1:8" s="119" customFormat="1" ht="24.95" customHeight="1">
      <c r="A6" s="287" t="s">
        <v>1</v>
      </c>
      <c r="B6" s="294">
        <v>10805</v>
      </c>
      <c r="C6" s="294">
        <v>13912</v>
      </c>
      <c r="D6" s="294">
        <v>2934</v>
      </c>
      <c r="E6" s="294">
        <v>2565</v>
      </c>
      <c r="F6" s="635">
        <f>SUM(B6:E6)</f>
        <v>30216</v>
      </c>
      <c r="G6" s="287" t="s">
        <v>2</v>
      </c>
    </row>
    <row r="7" spans="1:8" ht="24.95" customHeight="1">
      <c r="A7" s="287" t="s">
        <v>860</v>
      </c>
      <c r="B7" s="118">
        <v>58293</v>
      </c>
      <c r="C7" s="118">
        <v>69692</v>
      </c>
      <c r="D7" s="118">
        <v>8994</v>
      </c>
      <c r="E7" s="118">
        <v>3603</v>
      </c>
      <c r="F7" s="635">
        <f>SUM(B7:E7)</f>
        <v>140582</v>
      </c>
      <c r="G7" s="287" t="s">
        <v>3</v>
      </c>
      <c r="H7" s="119"/>
    </row>
    <row r="8" spans="1:8" s="119" customFormat="1" ht="24.95" customHeight="1">
      <c r="A8" s="287" t="s">
        <v>4</v>
      </c>
      <c r="B8" s="294">
        <v>3281</v>
      </c>
      <c r="C8" s="294">
        <v>3508</v>
      </c>
      <c r="D8" s="294">
        <v>247</v>
      </c>
      <c r="E8" s="294">
        <v>196</v>
      </c>
      <c r="F8" s="635">
        <f>SUM(B8:E8)</f>
        <v>7232</v>
      </c>
      <c r="G8" s="287" t="s">
        <v>5</v>
      </c>
    </row>
    <row r="9" spans="1:8" s="119" customFormat="1" ht="24.95" customHeight="1">
      <c r="A9" s="287" t="s">
        <v>106</v>
      </c>
      <c r="B9" s="118">
        <v>25280</v>
      </c>
      <c r="C9" s="118">
        <v>30943</v>
      </c>
      <c r="D9" s="118">
        <v>4320</v>
      </c>
      <c r="E9" s="118">
        <v>2971</v>
      </c>
      <c r="F9" s="635">
        <f t="shared" ref="F9:F25" si="0">SUM(B9:E9)</f>
        <v>63514</v>
      </c>
      <c r="G9" s="287" t="s">
        <v>7</v>
      </c>
    </row>
    <row r="10" spans="1:8" s="119" customFormat="1" ht="24.95" customHeight="1">
      <c r="A10" s="287" t="s">
        <v>107</v>
      </c>
      <c r="B10" s="294">
        <v>32166</v>
      </c>
      <c r="C10" s="294">
        <v>31328</v>
      </c>
      <c r="D10" s="294">
        <v>2699</v>
      </c>
      <c r="E10" s="294">
        <v>1317</v>
      </c>
      <c r="F10" s="635">
        <f t="shared" si="0"/>
        <v>67510</v>
      </c>
      <c r="G10" s="287" t="s">
        <v>8</v>
      </c>
    </row>
    <row r="11" spans="1:8" s="119" customFormat="1" ht="24.95" customHeight="1">
      <c r="A11" s="287" t="s">
        <v>108</v>
      </c>
      <c r="B11" s="118">
        <v>16822</v>
      </c>
      <c r="C11" s="118">
        <v>22617</v>
      </c>
      <c r="D11" s="118">
        <v>827</v>
      </c>
      <c r="E11" s="118">
        <v>441</v>
      </c>
      <c r="F11" s="635">
        <f t="shared" si="0"/>
        <v>40707</v>
      </c>
      <c r="G11" s="287" t="s">
        <v>109</v>
      </c>
    </row>
    <row r="12" spans="1:8" s="119" customFormat="1" ht="24.95" customHeight="1">
      <c r="A12" s="287" t="s">
        <v>110</v>
      </c>
      <c r="B12" s="294">
        <v>10411</v>
      </c>
      <c r="C12" s="294">
        <v>13096</v>
      </c>
      <c r="D12" s="294">
        <v>1758</v>
      </c>
      <c r="E12" s="294">
        <v>1582</v>
      </c>
      <c r="F12" s="635">
        <f t="shared" si="0"/>
        <v>26847</v>
      </c>
      <c r="G12" s="287" t="s">
        <v>11</v>
      </c>
    </row>
    <row r="13" spans="1:8" s="119" customFormat="1" ht="24.95" customHeight="1">
      <c r="A13" s="287" t="s">
        <v>111</v>
      </c>
      <c r="B13" s="118">
        <v>2378</v>
      </c>
      <c r="C13" s="118">
        <v>4209</v>
      </c>
      <c r="D13" s="118">
        <v>58</v>
      </c>
      <c r="E13" s="118">
        <v>67</v>
      </c>
      <c r="F13" s="635">
        <f t="shared" si="0"/>
        <v>6712</v>
      </c>
      <c r="G13" s="287" t="s">
        <v>13</v>
      </c>
    </row>
    <row r="14" spans="1:8" s="119" customFormat="1" ht="24.95" customHeight="1">
      <c r="A14" s="287" t="s">
        <v>124</v>
      </c>
      <c r="B14" s="294">
        <v>6875</v>
      </c>
      <c r="C14" s="294">
        <v>8617</v>
      </c>
      <c r="D14" s="294">
        <v>213</v>
      </c>
      <c r="E14" s="294">
        <v>140</v>
      </c>
      <c r="F14" s="635">
        <f t="shared" si="0"/>
        <v>15845</v>
      </c>
      <c r="G14" s="287" t="s">
        <v>15</v>
      </c>
    </row>
    <row r="15" spans="1:8" s="119" customFormat="1" ht="24.95" customHeight="1">
      <c r="A15" s="287" t="s">
        <v>112</v>
      </c>
      <c r="B15" s="118">
        <v>46813</v>
      </c>
      <c r="C15" s="118">
        <v>38855</v>
      </c>
      <c r="D15" s="118">
        <v>977</v>
      </c>
      <c r="E15" s="118">
        <v>302</v>
      </c>
      <c r="F15" s="635">
        <f t="shared" si="0"/>
        <v>86947</v>
      </c>
      <c r="G15" s="287" t="s">
        <v>17</v>
      </c>
    </row>
    <row r="16" spans="1:8" ht="24.95" customHeight="1">
      <c r="A16" s="287" t="s">
        <v>40</v>
      </c>
      <c r="B16" s="294">
        <v>2483</v>
      </c>
      <c r="C16" s="294">
        <v>2607</v>
      </c>
      <c r="D16" s="294">
        <v>97</v>
      </c>
      <c r="E16" s="294">
        <v>65</v>
      </c>
      <c r="F16" s="635">
        <f t="shared" si="0"/>
        <v>5252</v>
      </c>
      <c r="G16" s="287" t="s">
        <v>18</v>
      </c>
      <c r="H16" s="119"/>
    </row>
    <row r="17" spans="1:8" s="119" customFormat="1" ht="24.95" customHeight="1">
      <c r="A17" s="287" t="s">
        <v>113</v>
      </c>
      <c r="B17" s="118">
        <v>5376</v>
      </c>
      <c r="C17" s="118">
        <v>6604</v>
      </c>
      <c r="D17" s="118">
        <v>1010</v>
      </c>
      <c r="E17" s="118">
        <v>471</v>
      </c>
      <c r="F17" s="635">
        <f t="shared" si="0"/>
        <v>13461</v>
      </c>
      <c r="G17" s="287" t="s">
        <v>20</v>
      </c>
    </row>
    <row r="18" spans="1:8" s="119" customFormat="1" ht="24.95" customHeight="1">
      <c r="A18" s="287" t="s">
        <v>21</v>
      </c>
      <c r="B18" s="294">
        <v>4570</v>
      </c>
      <c r="C18" s="294">
        <v>6640</v>
      </c>
      <c r="D18" s="294">
        <v>677</v>
      </c>
      <c r="E18" s="294">
        <v>617</v>
      </c>
      <c r="F18" s="635">
        <f t="shared" si="0"/>
        <v>12504</v>
      </c>
      <c r="G18" s="287" t="s">
        <v>114</v>
      </c>
    </row>
    <row r="19" spans="1:8" s="119" customFormat="1" ht="24.95" customHeight="1">
      <c r="A19" s="287" t="s">
        <v>42</v>
      </c>
      <c r="B19" s="118">
        <v>8921</v>
      </c>
      <c r="C19" s="118">
        <v>6314</v>
      </c>
      <c r="D19" s="118">
        <v>470</v>
      </c>
      <c r="E19" s="118">
        <v>274</v>
      </c>
      <c r="F19" s="635">
        <f t="shared" si="0"/>
        <v>15979</v>
      </c>
      <c r="G19" s="287" t="s">
        <v>23</v>
      </c>
    </row>
    <row r="20" spans="1:8" s="119" customFormat="1" ht="24.95" customHeight="1">
      <c r="A20" s="287" t="s">
        <v>125</v>
      </c>
      <c r="B20" s="294">
        <v>28890</v>
      </c>
      <c r="C20" s="294">
        <v>30549</v>
      </c>
      <c r="D20" s="294">
        <v>2461</v>
      </c>
      <c r="E20" s="294">
        <v>1501</v>
      </c>
      <c r="F20" s="635">
        <f t="shared" si="0"/>
        <v>63401</v>
      </c>
      <c r="G20" s="287" t="s">
        <v>25</v>
      </c>
    </row>
    <row r="21" spans="1:8" s="119" customFormat="1" ht="24.95" customHeight="1">
      <c r="A21" s="287" t="s">
        <v>116</v>
      </c>
      <c r="B21" s="118">
        <v>17524</v>
      </c>
      <c r="C21" s="118">
        <v>18988</v>
      </c>
      <c r="D21" s="118">
        <v>5190</v>
      </c>
      <c r="E21" s="118">
        <v>2247</v>
      </c>
      <c r="F21" s="635">
        <f t="shared" si="0"/>
        <v>43949</v>
      </c>
      <c r="G21" s="287" t="s">
        <v>117</v>
      </c>
    </row>
    <row r="22" spans="1:8" s="119" customFormat="1" ht="24.95" customHeight="1">
      <c r="A22" s="287" t="s">
        <v>118</v>
      </c>
      <c r="B22" s="294">
        <v>6269</v>
      </c>
      <c r="C22" s="294">
        <v>6138</v>
      </c>
      <c r="D22" s="294">
        <v>105</v>
      </c>
      <c r="E22" s="294">
        <v>43</v>
      </c>
      <c r="F22" s="635">
        <f t="shared" si="0"/>
        <v>12555</v>
      </c>
      <c r="G22" s="287" t="s">
        <v>28</v>
      </c>
    </row>
    <row r="23" spans="1:8" s="119" customFormat="1" ht="24.95" customHeight="1">
      <c r="A23" s="287" t="s">
        <v>126</v>
      </c>
      <c r="B23" s="118">
        <v>17117</v>
      </c>
      <c r="C23" s="118">
        <v>14628</v>
      </c>
      <c r="D23" s="118">
        <v>144</v>
      </c>
      <c r="E23" s="118">
        <v>55</v>
      </c>
      <c r="F23" s="635">
        <f t="shared" si="0"/>
        <v>31944</v>
      </c>
      <c r="G23" s="287" t="s">
        <v>30</v>
      </c>
    </row>
    <row r="24" spans="1:8" ht="24.95" customHeight="1">
      <c r="A24" s="287" t="s">
        <v>31</v>
      </c>
      <c r="B24" s="294">
        <v>1507</v>
      </c>
      <c r="C24" s="294">
        <v>1379</v>
      </c>
      <c r="D24" s="294">
        <v>167</v>
      </c>
      <c r="E24" s="294">
        <v>102</v>
      </c>
      <c r="F24" s="635">
        <f t="shared" si="0"/>
        <v>3155</v>
      </c>
      <c r="G24" s="287" t="s">
        <v>141</v>
      </c>
      <c r="H24" s="119"/>
    </row>
    <row r="25" spans="1:8" s="119" customFormat="1" ht="24.95" customHeight="1">
      <c r="A25" s="287" t="s">
        <v>33</v>
      </c>
      <c r="B25" s="118">
        <v>4608</v>
      </c>
      <c r="C25" s="118">
        <v>3897</v>
      </c>
      <c r="D25" s="118">
        <v>378</v>
      </c>
      <c r="E25" s="118">
        <v>170</v>
      </c>
      <c r="F25" s="635">
        <f t="shared" si="0"/>
        <v>9053</v>
      </c>
      <c r="G25" s="287" t="s">
        <v>34</v>
      </c>
    </row>
    <row r="26" spans="1:8" s="119" customFormat="1" ht="24.95" customHeight="1">
      <c r="A26" s="303" t="s">
        <v>58</v>
      </c>
      <c r="B26" s="309">
        <f>SUM(B6:B25)</f>
        <v>310389</v>
      </c>
      <c r="C26" s="309">
        <f>SUM(C6:C25)</f>
        <v>334521</v>
      </c>
      <c r="D26" s="309">
        <f>SUM(D6:D25)</f>
        <v>33726</v>
      </c>
      <c r="E26" s="309">
        <f>SUM(E6:E25)</f>
        <v>18729</v>
      </c>
      <c r="F26" s="309">
        <f>SUM(F6:F25)</f>
        <v>697365</v>
      </c>
      <c r="G26" s="303" t="s">
        <v>36</v>
      </c>
    </row>
    <row r="27" spans="1:8" ht="24.95" customHeight="1">
      <c r="A27" s="766" t="s">
        <v>1087</v>
      </c>
      <c r="B27" s="767"/>
      <c r="C27" s="767"/>
      <c r="D27" s="767"/>
      <c r="E27" s="767"/>
      <c r="F27" s="767"/>
      <c r="G27" s="768"/>
      <c r="H27" s="119"/>
    </row>
    <row r="30" spans="1:8">
      <c r="B30" s="368"/>
      <c r="C30" s="368"/>
      <c r="D30" s="368"/>
      <c r="E30" s="368"/>
      <c r="F30" s="368"/>
    </row>
  </sheetData>
  <mergeCells count="9">
    <mergeCell ref="A1:G1"/>
    <mergeCell ref="A2:G2"/>
    <mergeCell ref="A3:C3"/>
    <mergeCell ref="D3:G3"/>
    <mergeCell ref="A27:G27"/>
    <mergeCell ref="G4:G5"/>
    <mergeCell ref="A4:A5"/>
    <mergeCell ref="B4:C4"/>
    <mergeCell ref="D4:E4"/>
  </mergeCells>
  <pageMargins left="0.7" right="0.7" top="0.75" bottom="0.75" header="0.3" footer="0.3"/>
  <pageSetup paperSize="9" scale="68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E30"/>
  <sheetViews>
    <sheetView showGridLines="0" rightToLeft="1" zoomScaleNormal="100" workbookViewId="0">
      <selection sqref="A1:E2"/>
    </sheetView>
  </sheetViews>
  <sheetFormatPr defaultColWidth="9.28515625" defaultRowHeight="15.75"/>
  <cols>
    <col min="1" max="1" width="39.28515625" style="20" customWidth="1"/>
    <col min="2" max="4" width="15.7109375" style="20" customWidth="1"/>
    <col min="5" max="5" width="45.7109375" style="20" customWidth="1"/>
    <col min="6" max="192" width="9.28515625" style="20"/>
    <col min="193" max="193" width="39.28515625" style="20" customWidth="1"/>
    <col min="194" max="194" width="45.7109375" style="20" customWidth="1"/>
    <col min="195" max="197" width="12" style="20" customWidth="1"/>
    <col min="198" max="448" width="9.28515625" style="20"/>
    <col min="449" max="449" width="39.28515625" style="20" customWidth="1"/>
    <col min="450" max="450" width="45.7109375" style="20" customWidth="1"/>
    <col min="451" max="453" width="12" style="20" customWidth="1"/>
    <col min="454" max="704" width="9.28515625" style="20"/>
    <col min="705" max="705" width="39.28515625" style="20" customWidth="1"/>
    <col min="706" max="706" width="45.7109375" style="20" customWidth="1"/>
    <col min="707" max="709" width="12" style="20" customWidth="1"/>
    <col min="710" max="960" width="9.28515625" style="20"/>
    <col min="961" max="961" width="39.28515625" style="20" customWidth="1"/>
    <col min="962" max="962" width="45.7109375" style="20" customWidth="1"/>
    <col min="963" max="965" width="12" style="20" customWidth="1"/>
    <col min="966" max="1216" width="9.28515625" style="20"/>
    <col min="1217" max="1217" width="39.28515625" style="20" customWidth="1"/>
    <col min="1218" max="1218" width="45.7109375" style="20" customWidth="1"/>
    <col min="1219" max="1221" width="12" style="20" customWidth="1"/>
    <col min="1222" max="1472" width="9.28515625" style="20"/>
    <col min="1473" max="1473" width="39.28515625" style="20" customWidth="1"/>
    <col min="1474" max="1474" width="45.7109375" style="20" customWidth="1"/>
    <col min="1475" max="1477" width="12" style="20" customWidth="1"/>
    <col min="1478" max="1728" width="9.28515625" style="20"/>
    <col min="1729" max="1729" width="39.28515625" style="20" customWidth="1"/>
    <col min="1730" max="1730" width="45.7109375" style="20" customWidth="1"/>
    <col min="1731" max="1733" width="12" style="20" customWidth="1"/>
    <col min="1734" max="1984" width="9.28515625" style="20"/>
    <col min="1985" max="1985" width="39.28515625" style="20" customWidth="1"/>
    <col min="1986" max="1986" width="45.7109375" style="20" customWidth="1"/>
    <col min="1987" max="1989" width="12" style="20" customWidth="1"/>
    <col min="1990" max="2240" width="9.28515625" style="20"/>
    <col min="2241" max="2241" width="39.28515625" style="20" customWidth="1"/>
    <col min="2242" max="2242" width="45.7109375" style="20" customWidth="1"/>
    <col min="2243" max="2245" width="12" style="20" customWidth="1"/>
    <col min="2246" max="2496" width="9.28515625" style="20"/>
    <col min="2497" max="2497" width="39.28515625" style="20" customWidth="1"/>
    <col min="2498" max="2498" width="45.7109375" style="20" customWidth="1"/>
    <col min="2499" max="2501" width="12" style="20" customWidth="1"/>
    <col min="2502" max="2752" width="9.28515625" style="20"/>
    <col min="2753" max="2753" width="39.28515625" style="20" customWidth="1"/>
    <col min="2754" max="2754" width="45.7109375" style="20" customWidth="1"/>
    <col min="2755" max="2757" width="12" style="20" customWidth="1"/>
    <col min="2758" max="3008" width="9.28515625" style="20"/>
    <col min="3009" max="3009" width="39.28515625" style="20" customWidth="1"/>
    <col min="3010" max="3010" width="45.7109375" style="20" customWidth="1"/>
    <col min="3011" max="3013" width="12" style="20" customWidth="1"/>
    <col min="3014" max="3264" width="9.28515625" style="20"/>
    <col min="3265" max="3265" width="39.28515625" style="20" customWidth="1"/>
    <col min="3266" max="3266" width="45.7109375" style="20" customWidth="1"/>
    <col min="3267" max="3269" width="12" style="20" customWidth="1"/>
    <col min="3270" max="3520" width="9.28515625" style="20"/>
    <col min="3521" max="3521" width="39.28515625" style="20" customWidth="1"/>
    <col min="3522" max="3522" width="45.7109375" style="20" customWidth="1"/>
    <col min="3523" max="3525" width="12" style="20" customWidth="1"/>
    <col min="3526" max="3776" width="9.28515625" style="20"/>
    <col min="3777" max="3777" width="39.28515625" style="20" customWidth="1"/>
    <col min="3778" max="3778" width="45.7109375" style="20" customWidth="1"/>
    <col min="3779" max="3781" width="12" style="20" customWidth="1"/>
    <col min="3782" max="4032" width="9.28515625" style="20"/>
    <col min="4033" max="4033" width="39.28515625" style="20" customWidth="1"/>
    <col min="4034" max="4034" width="45.7109375" style="20" customWidth="1"/>
    <col min="4035" max="4037" width="12" style="20" customWidth="1"/>
    <col min="4038" max="4288" width="9.28515625" style="20"/>
    <col min="4289" max="4289" width="39.28515625" style="20" customWidth="1"/>
    <col min="4290" max="4290" width="45.7109375" style="20" customWidth="1"/>
    <col min="4291" max="4293" width="12" style="20" customWidth="1"/>
    <col min="4294" max="4544" width="9.28515625" style="20"/>
    <col min="4545" max="4545" width="39.28515625" style="20" customWidth="1"/>
    <col min="4546" max="4546" width="45.7109375" style="20" customWidth="1"/>
    <col min="4547" max="4549" width="12" style="20" customWidth="1"/>
    <col min="4550" max="4800" width="9.28515625" style="20"/>
    <col min="4801" max="4801" width="39.28515625" style="20" customWidth="1"/>
    <col min="4802" max="4802" width="45.7109375" style="20" customWidth="1"/>
    <col min="4803" max="4805" width="12" style="20" customWidth="1"/>
    <col min="4806" max="5056" width="9.28515625" style="20"/>
    <col min="5057" max="5057" width="39.28515625" style="20" customWidth="1"/>
    <col min="5058" max="5058" width="45.7109375" style="20" customWidth="1"/>
    <col min="5059" max="5061" width="12" style="20" customWidth="1"/>
    <col min="5062" max="5312" width="9.28515625" style="20"/>
    <col min="5313" max="5313" width="39.28515625" style="20" customWidth="1"/>
    <col min="5314" max="5314" width="45.7109375" style="20" customWidth="1"/>
    <col min="5315" max="5317" width="12" style="20" customWidth="1"/>
    <col min="5318" max="5568" width="9.28515625" style="20"/>
    <col min="5569" max="5569" width="39.28515625" style="20" customWidth="1"/>
    <col min="5570" max="5570" width="45.7109375" style="20" customWidth="1"/>
    <col min="5571" max="5573" width="12" style="20" customWidth="1"/>
    <col min="5574" max="5824" width="9.28515625" style="20"/>
    <col min="5825" max="5825" width="39.28515625" style="20" customWidth="1"/>
    <col min="5826" max="5826" width="45.7109375" style="20" customWidth="1"/>
    <col min="5827" max="5829" width="12" style="20" customWidth="1"/>
    <col min="5830" max="6080" width="9.28515625" style="20"/>
    <col min="6081" max="6081" width="39.28515625" style="20" customWidth="1"/>
    <col min="6082" max="6082" width="45.7109375" style="20" customWidth="1"/>
    <col min="6083" max="6085" width="12" style="20" customWidth="1"/>
    <col min="6086" max="6336" width="9.28515625" style="20"/>
    <col min="6337" max="6337" width="39.28515625" style="20" customWidth="1"/>
    <col min="6338" max="6338" width="45.7109375" style="20" customWidth="1"/>
    <col min="6339" max="6341" width="12" style="20" customWidth="1"/>
    <col min="6342" max="6592" width="9.28515625" style="20"/>
    <col min="6593" max="6593" width="39.28515625" style="20" customWidth="1"/>
    <col min="6594" max="6594" width="45.7109375" style="20" customWidth="1"/>
    <col min="6595" max="6597" width="12" style="20" customWidth="1"/>
    <col min="6598" max="6848" width="9.28515625" style="20"/>
    <col min="6849" max="6849" width="39.28515625" style="20" customWidth="1"/>
    <col min="6850" max="6850" width="45.7109375" style="20" customWidth="1"/>
    <col min="6851" max="6853" width="12" style="20" customWidth="1"/>
    <col min="6854" max="7104" width="9.28515625" style="20"/>
    <col min="7105" max="7105" width="39.28515625" style="20" customWidth="1"/>
    <col min="7106" max="7106" width="45.7109375" style="20" customWidth="1"/>
    <col min="7107" max="7109" width="12" style="20" customWidth="1"/>
    <col min="7110" max="7360" width="9.28515625" style="20"/>
    <col min="7361" max="7361" width="39.28515625" style="20" customWidth="1"/>
    <col min="7362" max="7362" width="45.7109375" style="20" customWidth="1"/>
    <col min="7363" max="7365" width="12" style="20" customWidth="1"/>
    <col min="7366" max="7616" width="9.28515625" style="20"/>
    <col min="7617" max="7617" width="39.28515625" style="20" customWidth="1"/>
    <col min="7618" max="7618" width="45.7109375" style="20" customWidth="1"/>
    <col min="7619" max="7621" width="12" style="20" customWidth="1"/>
    <col min="7622" max="7872" width="9.28515625" style="20"/>
    <col min="7873" max="7873" width="39.28515625" style="20" customWidth="1"/>
    <col min="7874" max="7874" width="45.7109375" style="20" customWidth="1"/>
    <col min="7875" max="7877" width="12" style="20" customWidth="1"/>
    <col min="7878" max="8128" width="9.28515625" style="20"/>
    <col min="8129" max="8129" width="39.28515625" style="20" customWidth="1"/>
    <col min="8130" max="8130" width="45.7109375" style="20" customWidth="1"/>
    <col min="8131" max="8133" width="12" style="20" customWidth="1"/>
    <col min="8134" max="8384" width="9.28515625" style="20"/>
    <col min="8385" max="8385" width="39.28515625" style="20" customWidth="1"/>
    <col min="8386" max="8386" width="45.7109375" style="20" customWidth="1"/>
    <col min="8387" max="8389" width="12" style="20" customWidth="1"/>
    <col min="8390" max="8640" width="9.28515625" style="20"/>
    <col min="8641" max="8641" width="39.28515625" style="20" customWidth="1"/>
    <col min="8642" max="8642" width="45.7109375" style="20" customWidth="1"/>
    <col min="8643" max="8645" width="12" style="20" customWidth="1"/>
    <col min="8646" max="8896" width="9.28515625" style="20"/>
    <col min="8897" max="8897" width="39.28515625" style="20" customWidth="1"/>
    <col min="8898" max="8898" width="45.7109375" style="20" customWidth="1"/>
    <col min="8899" max="8901" width="12" style="20" customWidth="1"/>
    <col min="8902" max="9152" width="9.28515625" style="20"/>
    <col min="9153" max="9153" width="39.28515625" style="20" customWidth="1"/>
    <col min="9154" max="9154" width="45.7109375" style="20" customWidth="1"/>
    <col min="9155" max="9157" width="12" style="20" customWidth="1"/>
    <col min="9158" max="9408" width="9.28515625" style="20"/>
    <col min="9409" max="9409" width="39.28515625" style="20" customWidth="1"/>
    <col min="9410" max="9410" width="45.7109375" style="20" customWidth="1"/>
    <col min="9411" max="9413" width="12" style="20" customWidth="1"/>
    <col min="9414" max="9664" width="9.28515625" style="20"/>
    <col min="9665" max="9665" width="39.28515625" style="20" customWidth="1"/>
    <col min="9666" max="9666" width="45.7109375" style="20" customWidth="1"/>
    <col min="9667" max="9669" width="12" style="20" customWidth="1"/>
    <col min="9670" max="9920" width="9.28515625" style="20"/>
    <col min="9921" max="9921" width="39.28515625" style="20" customWidth="1"/>
    <col min="9922" max="9922" width="45.7109375" style="20" customWidth="1"/>
    <col min="9923" max="9925" width="12" style="20" customWidth="1"/>
    <col min="9926" max="10176" width="9.28515625" style="20"/>
    <col min="10177" max="10177" width="39.28515625" style="20" customWidth="1"/>
    <col min="10178" max="10178" width="45.7109375" style="20" customWidth="1"/>
    <col min="10179" max="10181" width="12" style="20" customWidth="1"/>
    <col min="10182" max="10432" width="9.28515625" style="20"/>
    <col min="10433" max="10433" width="39.28515625" style="20" customWidth="1"/>
    <col min="10434" max="10434" width="45.7109375" style="20" customWidth="1"/>
    <col min="10435" max="10437" width="12" style="20" customWidth="1"/>
    <col min="10438" max="10688" width="9.28515625" style="20"/>
    <col min="10689" max="10689" width="39.28515625" style="20" customWidth="1"/>
    <col min="10690" max="10690" width="45.7109375" style="20" customWidth="1"/>
    <col min="10691" max="10693" width="12" style="20" customWidth="1"/>
    <col min="10694" max="10944" width="9.28515625" style="20"/>
    <col min="10945" max="10945" width="39.28515625" style="20" customWidth="1"/>
    <col min="10946" max="10946" width="45.7109375" style="20" customWidth="1"/>
    <col min="10947" max="10949" width="12" style="20" customWidth="1"/>
    <col min="10950" max="11200" width="9.28515625" style="20"/>
    <col min="11201" max="11201" width="39.28515625" style="20" customWidth="1"/>
    <col min="11202" max="11202" width="45.7109375" style="20" customWidth="1"/>
    <col min="11203" max="11205" width="12" style="20" customWidth="1"/>
    <col min="11206" max="11456" width="9.28515625" style="20"/>
    <col min="11457" max="11457" width="39.28515625" style="20" customWidth="1"/>
    <col min="11458" max="11458" width="45.7109375" style="20" customWidth="1"/>
    <col min="11459" max="11461" width="12" style="20" customWidth="1"/>
    <col min="11462" max="11712" width="9.28515625" style="20"/>
    <col min="11713" max="11713" width="39.28515625" style="20" customWidth="1"/>
    <col min="11714" max="11714" width="45.7109375" style="20" customWidth="1"/>
    <col min="11715" max="11717" width="12" style="20" customWidth="1"/>
    <col min="11718" max="11968" width="9.28515625" style="20"/>
    <col min="11969" max="11969" width="39.28515625" style="20" customWidth="1"/>
    <col min="11970" max="11970" width="45.7109375" style="20" customWidth="1"/>
    <col min="11971" max="11973" width="12" style="20" customWidth="1"/>
    <col min="11974" max="12224" width="9.28515625" style="20"/>
    <col min="12225" max="12225" width="39.28515625" style="20" customWidth="1"/>
    <col min="12226" max="12226" width="45.7109375" style="20" customWidth="1"/>
    <col min="12227" max="12229" width="12" style="20" customWidth="1"/>
    <col min="12230" max="12480" width="9.28515625" style="20"/>
    <col min="12481" max="12481" width="39.28515625" style="20" customWidth="1"/>
    <col min="12482" max="12482" width="45.7109375" style="20" customWidth="1"/>
    <col min="12483" max="12485" width="12" style="20" customWidth="1"/>
    <col min="12486" max="12736" width="9.28515625" style="20"/>
    <col min="12737" max="12737" width="39.28515625" style="20" customWidth="1"/>
    <col min="12738" max="12738" width="45.7109375" style="20" customWidth="1"/>
    <col min="12739" max="12741" width="12" style="20" customWidth="1"/>
    <col min="12742" max="12992" width="9.28515625" style="20"/>
    <col min="12993" max="12993" width="39.28515625" style="20" customWidth="1"/>
    <col min="12994" max="12994" width="45.7109375" style="20" customWidth="1"/>
    <col min="12995" max="12997" width="12" style="20" customWidth="1"/>
    <col min="12998" max="13248" width="9.28515625" style="20"/>
    <col min="13249" max="13249" width="39.28515625" style="20" customWidth="1"/>
    <col min="13250" max="13250" width="45.7109375" style="20" customWidth="1"/>
    <col min="13251" max="13253" width="12" style="20" customWidth="1"/>
    <col min="13254" max="13504" width="9.28515625" style="20"/>
    <col min="13505" max="13505" width="39.28515625" style="20" customWidth="1"/>
    <col min="13506" max="13506" width="45.7109375" style="20" customWidth="1"/>
    <col min="13507" max="13509" width="12" style="20" customWidth="1"/>
    <col min="13510" max="13760" width="9.28515625" style="20"/>
    <col min="13761" max="13761" width="39.28515625" style="20" customWidth="1"/>
    <col min="13762" max="13762" width="45.7109375" style="20" customWidth="1"/>
    <col min="13763" max="13765" width="12" style="20" customWidth="1"/>
    <col min="13766" max="14016" width="9.28515625" style="20"/>
    <col min="14017" max="14017" width="39.28515625" style="20" customWidth="1"/>
    <col min="14018" max="14018" width="45.7109375" style="20" customWidth="1"/>
    <col min="14019" max="14021" width="12" style="20" customWidth="1"/>
    <col min="14022" max="14272" width="9.28515625" style="20"/>
    <col min="14273" max="14273" width="39.28515625" style="20" customWidth="1"/>
    <col min="14274" max="14274" width="45.7109375" style="20" customWidth="1"/>
    <col min="14275" max="14277" width="12" style="20" customWidth="1"/>
    <col min="14278" max="14528" width="9.28515625" style="20"/>
    <col min="14529" max="14529" width="39.28515625" style="20" customWidth="1"/>
    <col min="14530" max="14530" width="45.7109375" style="20" customWidth="1"/>
    <col min="14531" max="14533" width="12" style="20" customWidth="1"/>
    <col min="14534" max="14784" width="9.28515625" style="20"/>
    <col min="14785" max="14785" width="39.28515625" style="20" customWidth="1"/>
    <col min="14786" max="14786" width="45.7109375" style="20" customWidth="1"/>
    <col min="14787" max="14789" width="12" style="20" customWidth="1"/>
    <col min="14790" max="15040" width="9.28515625" style="20"/>
    <col min="15041" max="15041" width="39.28515625" style="20" customWidth="1"/>
    <col min="15042" max="15042" width="45.7109375" style="20" customWidth="1"/>
    <col min="15043" max="15045" width="12" style="20" customWidth="1"/>
    <col min="15046" max="15296" width="9.28515625" style="20"/>
    <col min="15297" max="15297" width="39.28515625" style="20" customWidth="1"/>
    <col min="15298" max="15298" width="45.7109375" style="20" customWidth="1"/>
    <col min="15299" max="15301" width="12" style="20" customWidth="1"/>
    <col min="15302" max="15552" width="9.28515625" style="20"/>
    <col min="15553" max="15553" width="39.28515625" style="20" customWidth="1"/>
    <col min="15554" max="15554" width="45.7109375" style="20" customWidth="1"/>
    <col min="15555" max="15557" width="12" style="20" customWidth="1"/>
    <col min="15558" max="15808" width="9.28515625" style="20"/>
    <col min="15809" max="15809" width="39.28515625" style="20" customWidth="1"/>
    <col min="15810" max="15810" width="45.7109375" style="20" customWidth="1"/>
    <col min="15811" max="15813" width="12" style="20" customWidth="1"/>
    <col min="15814" max="16064" width="9.28515625" style="20"/>
    <col min="16065" max="16065" width="39.28515625" style="20" customWidth="1"/>
    <col min="16066" max="16066" width="45.7109375" style="20" customWidth="1"/>
    <col min="16067" max="16069" width="12" style="20" customWidth="1"/>
    <col min="16070" max="16384" width="9.28515625" style="20"/>
  </cols>
  <sheetData>
    <row r="1" spans="1:5" ht="33" customHeight="1">
      <c r="A1" s="717" t="s">
        <v>820</v>
      </c>
      <c r="B1" s="718"/>
      <c r="C1" s="718"/>
      <c r="D1" s="718"/>
      <c r="E1" s="718"/>
    </row>
    <row r="2" spans="1:5" ht="33" customHeight="1">
      <c r="A2" s="763" t="s">
        <v>821</v>
      </c>
      <c r="B2" s="764"/>
      <c r="C2" s="764"/>
      <c r="D2" s="764"/>
      <c r="E2" s="764"/>
    </row>
    <row r="3" spans="1:5">
      <c r="A3" s="708" t="s">
        <v>219</v>
      </c>
      <c r="B3" s="708"/>
      <c r="C3" s="708"/>
      <c r="D3" s="704" t="s">
        <v>220</v>
      </c>
      <c r="E3" s="706"/>
    </row>
    <row r="4" spans="1:5" s="21" customFormat="1" ht="33" customHeight="1">
      <c r="A4" s="712" t="s">
        <v>223</v>
      </c>
      <c r="B4" s="310" t="s">
        <v>225</v>
      </c>
      <c r="C4" s="310" t="s">
        <v>226</v>
      </c>
      <c r="D4" s="310" t="s">
        <v>53</v>
      </c>
      <c r="E4" s="712" t="s">
        <v>224</v>
      </c>
    </row>
    <row r="5" spans="1:5" s="21" customFormat="1" ht="33" customHeight="1">
      <c r="A5" s="713"/>
      <c r="B5" s="293" t="s">
        <v>227</v>
      </c>
      <c r="C5" s="293" t="s">
        <v>228</v>
      </c>
      <c r="D5" s="293" t="s">
        <v>36</v>
      </c>
      <c r="E5" s="713"/>
    </row>
    <row r="6" spans="1:5" s="21" customFormat="1" ht="33" customHeight="1">
      <c r="A6" s="287" t="s">
        <v>229</v>
      </c>
      <c r="B6" s="642">
        <v>6802</v>
      </c>
      <c r="C6" s="642">
        <v>971</v>
      </c>
      <c r="D6" s="635">
        <f>B6+C6</f>
        <v>7773</v>
      </c>
      <c r="E6" s="287" t="s">
        <v>230</v>
      </c>
    </row>
    <row r="7" spans="1:5" s="21" customFormat="1" ht="33" customHeight="1">
      <c r="A7" s="287" t="s">
        <v>231</v>
      </c>
      <c r="B7" s="643">
        <v>2563</v>
      </c>
      <c r="C7" s="643">
        <v>496</v>
      </c>
      <c r="D7" s="635">
        <f t="shared" ref="D7:D18" si="0">B7+C7</f>
        <v>3059</v>
      </c>
      <c r="E7" s="287" t="s">
        <v>232</v>
      </c>
    </row>
    <row r="8" spans="1:5" s="21" customFormat="1" ht="33" customHeight="1">
      <c r="A8" s="287" t="s">
        <v>233</v>
      </c>
      <c r="B8" s="642">
        <v>5124</v>
      </c>
      <c r="C8" s="642">
        <v>728</v>
      </c>
      <c r="D8" s="635">
        <f t="shared" si="0"/>
        <v>5852</v>
      </c>
      <c r="E8" s="287" t="s">
        <v>234</v>
      </c>
    </row>
    <row r="9" spans="1:5" s="21" customFormat="1" ht="33" customHeight="1">
      <c r="A9" s="287" t="s">
        <v>235</v>
      </c>
      <c r="B9" s="643">
        <v>2820</v>
      </c>
      <c r="C9" s="643">
        <v>318</v>
      </c>
      <c r="D9" s="635">
        <f t="shared" si="0"/>
        <v>3138</v>
      </c>
      <c r="E9" s="287" t="s">
        <v>236</v>
      </c>
    </row>
    <row r="10" spans="1:5" s="21" customFormat="1" ht="33" customHeight="1">
      <c r="A10" s="287" t="s">
        <v>237</v>
      </c>
      <c r="B10" s="642">
        <v>4224</v>
      </c>
      <c r="C10" s="642">
        <v>620</v>
      </c>
      <c r="D10" s="635">
        <f t="shared" si="0"/>
        <v>4844</v>
      </c>
      <c r="E10" s="287" t="s">
        <v>238</v>
      </c>
    </row>
    <row r="11" spans="1:5" s="21" customFormat="1" ht="33" customHeight="1">
      <c r="A11" s="287" t="s">
        <v>239</v>
      </c>
      <c r="B11" s="643">
        <v>594</v>
      </c>
      <c r="C11" s="643">
        <v>110</v>
      </c>
      <c r="D11" s="635">
        <f t="shared" si="0"/>
        <v>704</v>
      </c>
      <c r="E11" s="287" t="s">
        <v>240</v>
      </c>
    </row>
    <row r="12" spans="1:5" s="21" customFormat="1" ht="33" customHeight="1">
      <c r="A12" s="287" t="s">
        <v>241</v>
      </c>
      <c r="B12" s="642">
        <v>4536</v>
      </c>
      <c r="C12" s="642">
        <v>406</v>
      </c>
      <c r="D12" s="635">
        <f t="shared" si="0"/>
        <v>4942</v>
      </c>
      <c r="E12" s="287" t="s">
        <v>242</v>
      </c>
    </row>
    <row r="13" spans="1:5" s="21" customFormat="1" ht="33" customHeight="1">
      <c r="A13" s="287" t="s">
        <v>243</v>
      </c>
      <c r="B13" s="643">
        <v>7045</v>
      </c>
      <c r="C13" s="643">
        <v>585</v>
      </c>
      <c r="D13" s="635">
        <f t="shared" si="0"/>
        <v>7630</v>
      </c>
      <c r="E13" s="287" t="s">
        <v>244</v>
      </c>
    </row>
    <row r="14" spans="1:5" s="21" customFormat="1" ht="33" customHeight="1">
      <c r="A14" s="287" t="s">
        <v>245</v>
      </c>
      <c r="B14" s="642">
        <v>8428</v>
      </c>
      <c r="C14" s="642">
        <v>995</v>
      </c>
      <c r="D14" s="635">
        <f t="shared" si="0"/>
        <v>9423</v>
      </c>
      <c r="E14" s="287" t="s">
        <v>246</v>
      </c>
    </row>
    <row r="15" spans="1:5" s="21" customFormat="1" ht="33" customHeight="1">
      <c r="A15" s="287" t="s">
        <v>247</v>
      </c>
      <c r="B15" s="643">
        <v>4453</v>
      </c>
      <c r="C15" s="643">
        <v>475</v>
      </c>
      <c r="D15" s="635">
        <f t="shared" si="0"/>
        <v>4928</v>
      </c>
      <c r="E15" s="287" t="s">
        <v>248</v>
      </c>
    </row>
    <row r="16" spans="1:5" s="21" customFormat="1" ht="33" customHeight="1">
      <c r="A16" s="287" t="s">
        <v>249</v>
      </c>
      <c r="B16" s="642">
        <v>2194</v>
      </c>
      <c r="C16" s="642">
        <v>289</v>
      </c>
      <c r="D16" s="635">
        <f t="shared" si="0"/>
        <v>2483</v>
      </c>
      <c r="E16" s="287" t="s">
        <v>250</v>
      </c>
    </row>
    <row r="17" spans="1:5" s="21" customFormat="1" ht="33" customHeight="1">
      <c r="A17" s="287" t="s">
        <v>251</v>
      </c>
      <c r="B17" s="643">
        <v>569</v>
      </c>
      <c r="C17" s="643">
        <v>61</v>
      </c>
      <c r="D17" s="635">
        <f t="shared" si="0"/>
        <v>630</v>
      </c>
      <c r="E17" s="287" t="s">
        <v>252</v>
      </c>
    </row>
    <row r="18" spans="1:5" s="21" customFormat="1" ht="33" customHeight="1">
      <c r="A18" s="287" t="s">
        <v>253</v>
      </c>
      <c r="B18" s="642">
        <v>724</v>
      </c>
      <c r="C18" s="642">
        <v>67</v>
      </c>
      <c r="D18" s="635">
        <f t="shared" si="0"/>
        <v>791</v>
      </c>
      <c r="E18" s="287" t="s">
        <v>254</v>
      </c>
    </row>
    <row r="19" spans="1:5" ht="63.75" customHeight="1">
      <c r="A19" s="315"/>
    </row>
    <row r="20" spans="1:5" ht="63.75" customHeight="1"/>
    <row r="21" spans="1:5" ht="63.75" customHeight="1"/>
    <row r="22" spans="1:5" ht="15.75" customHeight="1"/>
    <row r="23" spans="1:5" ht="15.75" customHeight="1"/>
    <row r="24" spans="1:5" ht="15.75" customHeight="1"/>
    <row r="25" spans="1:5" ht="15.75" customHeight="1"/>
    <row r="26" spans="1:5" ht="15.75" customHeight="1"/>
    <row r="27" spans="1:5" ht="15.75" customHeight="1"/>
    <row r="28" spans="1:5" ht="15.75" customHeight="1"/>
    <row r="29" spans="1:5" ht="15.75" customHeight="1"/>
    <row r="30" spans="1:5" ht="15.75" customHeight="1"/>
  </sheetData>
  <mergeCells count="6">
    <mergeCell ref="A4:A5"/>
    <mergeCell ref="E4:E5"/>
    <mergeCell ref="A1:E1"/>
    <mergeCell ref="A2:E2"/>
    <mergeCell ref="A3:C3"/>
    <mergeCell ref="D3:E3"/>
  </mergeCells>
  <printOptions horizontalCentered="1" verticalCentered="1" gridLinesSet="0"/>
  <pageMargins left="0.39370078740157483" right="0.19685039370078741" top="0.78740157480314965" bottom="0.78740157480314965" header="0.51181102362204722" footer="0.51181102362204722"/>
  <pageSetup paperSize="9" scale="86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0"/>
  <sheetViews>
    <sheetView showGridLines="0" rightToLeft="1" zoomScale="80" zoomScaleNormal="80" workbookViewId="0">
      <selection sqref="A1:I2"/>
    </sheetView>
  </sheetViews>
  <sheetFormatPr defaultColWidth="7.7109375" defaultRowHeight="54.95" customHeight="1"/>
  <cols>
    <col min="1" max="1" width="73.140625" style="77" customWidth="1"/>
    <col min="2" max="7" width="17.7109375" style="167" customWidth="1"/>
    <col min="8" max="8" width="18.140625" style="167" customWidth="1"/>
    <col min="9" max="9" width="73.140625" style="168" customWidth="1"/>
    <col min="10" max="11" width="7.7109375" style="76" customWidth="1"/>
    <col min="12" max="242" width="7.7109375" style="76"/>
    <col min="243" max="243" width="10.28515625" style="76" customWidth="1"/>
    <col min="244" max="246" width="7.7109375" style="76"/>
    <col min="247" max="247" width="61.7109375" style="76" customWidth="1"/>
    <col min="248" max="249" width="13.7109375" style="76" customWidth="1"/>
    <col min="250" max="250" width="14.140625" style="76" customWidth="1"/>
    <col min="251" max="251" width="11.42578125" style="76" customWidth="1"/>
    <col min="252" max="252" width="16" style="76" customWidth="1"/>
    <col min="253" max="253" width="13.140625" style="76" customWidth="1"/>
    <col min="254" max="498" width="7.7109375" style="76"/>
    <col min="499" max="499" width="10.28515625" style="76" customWidth="1"/>
    <col min="500" max="502" width="7.7109375" style="76"/>
    <col min="503" max="503" width="61.7109375" style="76" customWidth="1"/>
    <col min="504" max="505" width="13.7109375" style="76" customWidth="1"/>
    <col min="506" max="506" width="14.140625" style="76" customWidth="1"/>
    <col min="507" max="507" width="11.42578125" style="76" customWidth="1"/>
    <col min="508" max="508" width="16" style="76" customWidth="1"/>
    <col min="509" max="509" width="13.140625" style="76" customWidth="1"/>
    <col min="510" max="754" width="7.7109375" style="76"/>
    <col min="755" max="755" width="10.28515625" style="76" customWidth="1"/>
    <col min="756" max="758" width="7.7109375" style="76"/>
    <col min="759" max="759" width="61.7109375" style="76" customWidth="1"/>
    <col min="760" max="761" width="13.7109375" style="76" customWidth="1"/>
    <col min="762" max="762" width="14.140625" style="76" customWidth="1"/>
    <col min="763" max="763" width="11.42578125" style="76" customWidth="1"/>
    <col min="764" max="764" width="16" style="76" customWidth="1"/>
    <col min="765" max="765" width="13.140625" style="76" customWidth="1"/>
    <col min="766" max="1010" width="7.7109375" style="76"/>
    <col min="1011" max="1011" width="10.28515625" style="76" customWidth="1"/>
    <col min="1012" max="1014" width="7.7109375" style="76"/>
    <col min="1015" max="1015" width="61.7109375" style="76" customWidth="1"/>
    <col min="1016" max="1017" width="13.7109375" style="76" customWidth="1"/>
    <col min="1018" max="1018" width="14.140625" style="76" customWidth="1"/>
    <col min="1019" max="1019" width="11.42578125" style="76" customWidth="1"/>
    <col min="1020" max="1020" width="16" style="76" customWidth="1"/>
    <col min="1021" max="1021" width="13.140625" style="76" customWidth="1"/>
    <col min="1022" max="1266" width="7.7109375" style="76"/>
    <col min="1267" max="1267" width="10.28515625" style="76" customWidth="1"/>
    <col min="1268" max="1270" width="7.7109375" style="76"/>
    <col min="1271" max="1271" width="61.7109375" style="76" customWidth="1"/>
    <col min="1272" max="1273" width="13.7109375" style="76" customWidth="1"/>
    <col min="1274" max="1274" width="14.140625" style="76" customWidth="1"/>
    <col min="1275" max="1275" width="11.42578125" style="76" customWidth="1"/>
    <col min="1276" max="1276" width="16" style="76" customWidth="1"/>
    <col min="1277" max="1277" width="13.140625" style="76" customWidth="1"/>
    <col min="1278" max="1522" width="7.7109375" style="76"/>
    <col min="1523" max="1523" width="10.28515625" style="76" customWidth="1"/>
    <col min="1524" max="1526" width="7.7109375" style="76"/>
    <col min="1527" max="1527" width="61.7109375" style="76" customWidth="1"/>
    <col min="1528" max="1529" width="13.7109375" style="76" customWidth="1"/>
    <col min="1530" max="1530" width="14.140625" style="76" customWidth="1"/>
    <col min="1531" max="1531" width="11.42578125" style="76" customWidth="1"/>
    <col min="1532" max="1532" width="16" style="76" customWidth="1"/>
    <col min="1533" max="1533" width="13.140625" style="76" customWidth="1"/>
    <col min="1534" max="1778" width="7.7109375" style="76"/>
    <col min="1779" max="1779" width="10.28515625" style="76" customWidth="1"/>
    <col min="1780" max="1782" width="7.7109375" style="76"/>
    <col min="1783" max="1783" width="61.7109375" style="76" customWidth="1"/>
    <col min="1784" max="1785" width="13.7109375" style="76" customWidth="1"/>
    <col min="1786" max="1786" width="14.140625" style="76" customWidth="1"/>
    <col min="1787" max="1787" width="11.42578125" style="76" customWidth="1"/>
    <col min="1788" max="1788" width="16" style="76" customWidth="1"/>
    <col min="1789" max="1789" width="13.140625" style="76" customWidth="1"/>
    <col min="1790" max="2034" width="7.7109375" style="76"/>
    <col min="2035" max="2035" width="10.28515625" style="76" customWidth="1"/>
    <col min="2036" max="2038" width="7.7109375" style="76"/>
    <col min="2039" max="2039" width="61.7109375" style="76" customWidth="1"/>
    <col min="2040" max="2041" width="13.7109375" style="76" customWidth="1"/>
    <col min="2042" max="2042" width="14.140625" style="76" customWidth="1"/>
    <col min="2043" max="2043" width="11.42578125" style="76" customWidth="1"/>
    <col min="2044" max="2044" width="16" style="76" customWidth="1"/>
    <col min="2045" max="2045" width="13.140625" style="76" customWidth="1"/>
    <col min="2046" max="2290" width="7.7109375" style="76"/>
    <col min="2291" max="2291" width="10.28515625" style="76" customWidth="1"/>
    <col min="2292" max="2294" width="7.7109375" style="76"/>
    <col min="2295" max="2295" width="61.7109375" style="76" customWidth="1"/>
    <col min="2296" max="2297" width="13.7109375" style="76" customWidth="1"/>
    <col min="2298" max="2298" width="14.140625" style="76" customWidth="1"/>
    <col min="2299" max="2299" width="11.42578125" style="76" customWidth="1"/>
    <col min="2300" max="2300" width="16" style="76" customWidth="1"/>
    <col min="2301" max="2301" width="13.140625" style="76" customWidth="1"/>
    <col min="2302" max="2546" width="7.7109375" style="76"/>
    <col min="2547" max="2547" width="10.28515625" style="76" customWidth="1"/>
    <col min="2548" max="2550" width="7.7109375" style="76"/>
    <col min="2551" max="2551" width="61.7109375" style="76" customWidth="1"/>
    <col min="2552" max="2553" width="13.7109375" style="76" customWidth="1"/>
    <col min="2554" max="2554" width="14.140625" style="76" customWidth="1"/>
    <col min="2555" max="2555" width="11.42578125" style="76" customWidth="1"/>
    <col min="2556" max="2556" width="16" style="76" customWidth="1"/>
    <col min="2557" max="2557" width="13.140625" style="76" customWidth="1"/>
    <col min="2558" max="2802" width="7.7109375" style="76"/>
    <col min="2803" max="2803" width="10.28515625" style="76" customWidth="1"/>
    <col min="2804" max="2806" width="7.7109375" style="76"/>
    <col min="2807" max="2807" width="61.7109375" style="76" customWidth="1"/>
    <col min="2808" max="2809" width="13.7109375" style="76" customWidth="1"/>
    <col min="2810" max="2810" width="14.140625" style="76" customWidth="1"/>
    <col min="2811" max="2811" width="11.42578125" style="76" customWidth="1"/>
    <col min="2812" max="2812" width="16" style="76" customWidth="1"/>
    <col min="2813" max="2813" width="13.140625" style="76" customWidth="1"/>
    <col min="2814" max="3058" width="7.7109375" style="76"/>
    <col min="3059" max="3059" width="10.28515625" style="76" customWidth="1"/>
    <col min="3060" max="3062" width="7.7109375" style="76"/>
    <col min="3063" max="3063" width="61.7109375" style="76" customWidth="1"/>
    <col min="3064" max="3065" width="13.7109375" style="76" customWidth="1"/>
    <col min="3066" max="3066" width="14.140625" style="76" customWidth="1"/>
    <col min="3067" max="3067" width="11.42578125" style="76" customWidth="1"/>
    <col min="3068" max="3068" width="16" style="76" customWidth="1"/>
    <col min="3069" max="3069" width="13.140625" style="76" customWidth="1"/>
    <col min="3070" max="3314" width="7.7109375" style="76"/>
    <col min="3315" max="3315" width="10.28515625" style="76" customWidth="1"/>
    <col min="3316" max="3318" width="7.7109375" style="76"/>
    <col min="3319" max="3319" width="61.7109375" style="76" customWidth="1"/>
    <col min="3320" max="3321" width="13.7109375" style="76" customWidth="1"/>
    <col min="3322" max="3322" width="14.140625" style="76" customWidth="1"/>
    <col min="3323" max="3323" width="11.42578125" style="76" customWidth="1"/>
    <col min="3324" max="3324" width="16" style="76" customWidth="1"/>
    <col min="3325" max="3325" width="13.140625" style="76" customWidth="1"/>
    <col min="3326" max="3570" width="7.7109375" style="76"/>
    <col min="3571" max="3571" width="10.28515625" style="76" customWidth="1"/>
    <col min="3572" max="3574" width="7.7109375" style="76"/>
    <col min="3575" max="3575" width="61.7109375" style="76" customWidth="1"/>
    <col min="3576" max="3577" width="13.7109375" style="76" customWidth="1"/>
    <col min="3578" max="3578" width="14.140625" style="76" customWidth="1"/>
    <col min="3579" max="3579" width="11.42578125" style="76" customWidth="1"/>
    <col min="3580" max="3580" width="16" style="76" customWidth="1"/>
    <col min="3581" max="3581" width="13.140625" style="76" customWidth="1"/>
    <col min="3582" max="3826" width="7.7109375" style="76"/>
    <col min="3827" max="3827" width="10.28515625" style="76" customWidth="1"/>
    <col min="3828" max="3830" width="7.7109375" style="76"/>
    <col min="3831" max="3831" width="61.7109375" style="76" customWidth="1"/>
    <col min="3832" max="3833" width="13.7109375" style="76" customWidth="1"/>
    <col min="3834" max="3834" width="14.140625" style="76" customWidth="1"/>
    <col min="3835" max="3835" width="11.42578125" style="76" customWidth="1"/>
    <col min="3836" max="3836" width="16" style="76" customWidth="1"/>
    <col min="3837" max="3837" width="13.140625" style="76" customWidth="1"/>
    <col min="3838" max="4082" width="7.7109375" style="76"/>
    <col min="4083" max="4083" width="10.28515625" style="76" customWidth="1"/>
    <col min="4084" max="4086" width="7.7109375" style="76"/>
    <col min="4087" max="4087" width="61.7109375" style="76" customWidth="1"/>
    <col min="4088" max="4089" width="13.7109375" style="76" customWidth="1"/>
    <col min="4090" max="4090" width="14.140625" style="76" customWidth="1"/>
    <col min="4091" max="4091" width="11.42578125" style="76" customWidth="1"/>
    <col min="4092" max="4092" width="16" style="76" customWidth="1"/>
    <col min="4093" max="4093" width="13.140625" style="76" customWidth="1"/>
    <col min="4094" max="4338" width="7.7109375" style="76"/>
    <col min="4339" max="4339" width="10.28515625" style="76" customWidth="1"/>
    <col min="4340" max="4342" width="7.7109375" style="76"/>
    <col min="4343" max="4343" width="61.7109375" style="76" customWidth="1"/>
    <col min="4344" max="4345" width="13.7109375" style="76" customWidth="1"/>
    <col min="4346" max="4346" width="14.140625" style="76" customWidth="1"/>
    <col min="4347" max="4347" width="11.42578125" style="76" customWidth="1"/>
    <col min="4348" max="4348" width="16" style="76" customWidth="1"/>
    <col min="4349" max="4349" width="13.140625" style="76" customWidth="1"/>
    <col min="4350" max="4594" width="7.7109375" style="76"/>
    <col min="4595" max="4595" width="10.28515625" style="76" customWidth="1"/>
    <col min="4596" max="4598" width="7.7109375" style="76"/>
    <col min="4599" max="4599" width="61.7109375" style="76" customWidth="1"/>
    <col min="4600" max="4601" width="13.7109375" style="76" customWidth="1"/>
    <col min="4602" max="4602" width="14.140625" style="76" customWidth="1"/>
    <col min="4603" max="4603" width="11.42578125" style="76" customWidth="1"/>
    <col min="4604" max="4604" width="16" style="76" customWidth="1"/>
    <col min="4605" max="4605" width="13.140625" style="76" customWidth="1"/>
    <col min="4606" max="4850" width="7.7109375" style="76"/>
    <col min="4851" max="4851" width="10.28515625" style="76" customWidth="1"/>
    <col min="4852" max="4854" width="7.7109375" style="76"/>
    <col min="4855" max="4855" width="61.7109375" style="76" customWidth="1"/>
    <col min="4856" max="4857" width="13.7109375" style="76" customWidth="1"/>
    <col min="4858" max="4858" width="14.140625" style="76" customWidth="1"/>
    <col min="4859" max="4859" width="11.42578125" style="76" customWidth="1"/>
    <col min="4860" max="4860" width="16" style="76" customWidth="1"/>
    <col min="4861" max="4861" width="13.140625" style="76" customWidth="1"/>
    <col min="4862" max="5106" width="7.7109375" style="76"/>
    <col min="5107" max="5107" width="10.28515625" style="76" customWidth="1"/>
    <col min="5108" max="5110" width="7.7109375" style="76"/>
    <col min="5111" max="5111" width="61.7109375" style="76" customWidth="1"/>
    <col min="5112" max="5113" width="13.7109375" style="76" customWidth="1"/>
    <col min="5114" max="5114" width="14.140625" style="76" customWidth="1"/>
    <col min="5115" max="5115" width="11.42578125" style="76" customWidth="1"/>
    <col min="5116" max="5116" width="16" style="76" customWidth="1"/>
    <col min="5117" max="5117" width="13.140625" style="76" customWidth="1"/>
    <col min="5118" max="5362" width="7.7109375" style="76"/>
    <col min="5363" max="5363" width="10.28515625" style="76" customWidth="1"/>
    <col min="5364" max="5366" width="7.7109375" style="76"/>
    <col min="5367" max="5367" width="61.7109375" style="76" customWidth="1"/>
    <col min="5368" max="5369" width="13.7109375" style="76" customWidth="1"/>
    <col min="5370" max="5370" width="14.140625" style="76" customWidth="1"/>
    <col min="5371" max="5371" width="11.42578125" style="76" customWidth="1"/>
    <col min="5372" max="5372" width="16" style="76" customWidth="1"/>
    <col min="5373" max="5373" width="13.140625" style="76" customWidth="1"/>
    <col min="5374" max="5618" width="7.7109375" style="76"/>
    <col min="5619" max="5619" width="10.28515625" style="76" customWidth="1"/>
    <col min="5620" max="5622" width="7.7109375" style="76"/>
    <col min="5623" max="5623" width="61.7109375" style="76" customWidth="1"/>
    <col min="5624" max="5625" width="13.7109375" style="76" customWidth="1"/>
    <col min="5626" max="5626" width="14.140625" style="76" customWidth="1"/>
    <col min="5627" max="5627" width="11.42578125" style="76" customWidth="1"/>
    <col min="5628" max="5628" width="16" style="76" customWidth="1"/>
    <col min="5629" max="5629" width="13.140625" style="76" customWidth="1"/>
    <col min="5630" max="5874" width="7.7109375" style="76"/>
    <col min="5875" max="5875" width="10.28515625" style="76" customWidth="1"/>
    <col min="5876" max="5878" width="7.7109375" style="76"/>
    <col min="5879" max="5879" width="61.7109375" style="76" customWidth="1"/>
    <col min="5880" max="5881" width="13.7109375" style="76" customWidth="1"/>
    <col min="5882" max="5882" width="14.140625" style="76" customWidth="1"/>
    <col min="5883" max="5883" width="11.42578125" style="76" customWidth="1"/>
    <col min="5884" max="5884" width="16" style="76" customWidth="1"/>
    <col min="5885" max="5885" width="13.140625" style="76" customWidth="1"/>
    <col min="5886" max="6130" width="7.7109375" style="76"/>
    <col min="6131" max="6131" width="10.28515625" style="76" customWidth="1"/>
    <col min="6132" max="6134" width="7.7109375" style="76"/>
    <col min="6135" max="6135" width="61.7109375" style="76" customWidth="1"/>
    <col min="6136" max="6137" width="13.7109375" style="76" customWidth="1"/>
    <col min="6138" max="6138" width="14.140625" style="76" customWidth="1"/>
    <col min="6139" max="6139" width="11.42578125" style="76" customWidth="1"/>
    <col min="6140" max="6140" width="16" style="76" customWidth="1"/>
    <col min="6141" max="6141" width="13.140625" style="76" customWidth="1"/>
    <col min="6142" max="6386" width="7.7109375" style="76"/>
    <col min="6387" max="6387" width="10.28515625" style="76" customWidth="1"/>
    <col min="6388" max="6390" width="7.7109375" style="76"/>
    <col min="6391" max="6391" width="61.7109375" style="76" customWidth="1"/>
    <col min="6392" max="6393" width="13.7109375" style="76" customWidth="1"/>
    <col min="6394" max="6394" width="14.140625" style="76" customWidth="1"/>
    <col min="6395" max="6395" width="11.42578125" style="76" customWidth="1"/>
    <col min="6396" max="6396" width="16" style="76" customWidth="1"/>
    <col min="6397" max="6397" width="13.140625" style="76" customWidth="1"/>
    <col min="6398" max="6642" width="7.7109375" style="76"/>
    <col min="6643" max="6643" width="10.28515625" style="76" customWidth="1"/>
    <col min="6644" max="6646" width="7.7109375" style="76"/>
    <col min="6647" max="6647" width="61.7109375" style="76" customWidth="1"/>
    <col min="6648" max="6649" width="13.7109375" style="76" customWidth="1"/>
    <col min="6650" max="6650" width="14.140625" style="76" customWidth="1"/>
    <col min="6651" max="6651" width="11.42578125" style="76" customWidth="1"/>
    <col min="6652" max="6652" width="16" style="76" customWidth="1"/>
    <col min="6653" max="6653" width="13.140625" style="76" customWidth="1"/>
    <col min="6654" max="6898" width="7.7109375" style="76"/>
    <col min="6899" max="6899" width="10.28515625" style="76" customWidth="1"/>
    <col min="6900" max="6902" width="7.7109375" style="76"/>
    <col min="6903" max="6903" width="61.7109375" style="76" customWidth="1"/>
    <col min="6904" max="6905" width="13.7109375" style="76" customWidth="1"/>
    <col min="6906" max="6906" width="14.140625" style="76" customWidth="1"/>
    <col min="6907" max="6907" width="11.42578125" style="76" customWidth="1"/>
    <col min="6908" max="6908" width="16" style="76" customWidth="1"/>
    <col min="6909" max="6909" width="13.140625" style="76" customWidth="1"/>
    <col min="6910" max="7154" width="7.7109375" style="76"/>
    <col min="7155" max="7155" width="10.28515625" style="76" customWidth="1"/>
    <col min="7156" max="7158" width="7.7109375" style="76"/>
    <col min="7159" max="7159" width="61.7109375" style="76" customWidth="1"/>
    <col min="7160" max="7161" width="13.7109375" style="76" customWidth="1"/>
    <col min="7162" max="7162" width="14.140625" style="76" customWidth="1"/>
    <col min="7163" max="7163" width="11.42578125" style="76" customWidth="1"/>
    <col min="7164" max="7164" width="16" style="76" customWidth="1"/>
    <col min="7165" max="7165" width="13.140625" style="76" customWidth="1"/>
    <col min="7166" max="7410" width="7.7109375" style="76"/>
    <col min="7411" max="7411" width="10.28515625" style="76" customWidth="1"/>
    <col min="7412" max="7414" width="7.7109375" style="76"/>
    <col min="7415" max="7415" width="61.7109375" style="76" customWidth="1"/>
    <col min="7416" max="7417" width="13.7109375" style="76" customWidth="1"/>
    <col min="7418" max="7418" width="14.140625" style="76" customWidth="1"/>
    <col min="7419" max="7419" width="11.42578125" style="76" customWidth="1"/>
    <col min="7420" max="7420" width="16" style="76" customWidth="1"/>
    <col min="7421" max="7421" width="13.140625" style="76" customWidth="1"/>
    <col min="7422" max="7666" width="7.7109375" style="76"/>
    <col min="7667" max="7667" width="10.28515625" style="76" customWidth="1"/>
    <col min="7668" max="7670" width="7.7109375" style="76"/>
    <col min="7671" max="7671" width="61.7109375" style="76" customWidth="1"/>
    <col min="7672" max="7673" width="13.7109375" style="76" customWidth="1"/>
    <col min="7674" max="7674" width="14.140625" style="76" customWidth="1"/>
    <col min="7675" max="7675" width="11.42578125" style="76" customWidth="1"/>
    <col min="7676" max="7676" width="16" style="76" customWidth="1"/>
    <col min="7677" max="7677" width="13.140625" style="76" customWidth="1"/>
    <col min="7678" max="7922" width="7.7109375" style="76"/>
    <col min="7923" max="7923" width="10.28515625" style="76" customWidth="1"/>
    <col min="7924" max="7926" width="7.7109375" style="76"/>
    <col min="7927" max="7927" width="61.7109375" style="76" customWidth="1"/>
    <col min="7928" max="7929" width="13.7109375" style="76" customWidth="1"/>
    <col min="7930" max="7930" width="14.140625" style="76" customWidth="1"/>
    <col min="7931" max="7931" width="11.42578125" style="76" customWidth="1"/>
    <col min="7932" max="7932" width="16" style="76" customWidth="1"/>
    <col min="7933" max="7933" width="13.140625" style="76" customWidth="1"/>
    <col min="7934" max="8178" width="7.7109375" style="76"/>
    <col min="8179" max="8179" width="10.28515625" style="76" customWidth="1"/>
    <col min="8180" max="8182" width="7.7109375" style="76"/>
    <col min="8183" max="8183" width="61.7109375" style="76" customWidth="1"/>
    <col min="8184" max="8185" width="13.7109375" style="76" customWidth="1"/>
    <col min="8186" max="8186" width="14.140625" style="76" customWidth="1"/>
    <col min="8187" max="8187" width="11.42578125" style="76" customWidth="1"/>
    <col min="8188" max="8188" width="16" style="76" customWidth="1"/>
    <col min="8189" max="8189" width="13.140625" style="76" customWidth="1"/>
    <col min="8190" max="8434" width="7.7109375" style="76"/>
    <col min="8435" max="8435" width="10.28515625" style="76" customWidth="1"/>
    <col min="8436" max="8438" width="7.7109375" style="76"/>
    <col min="8439" max="8439" width="61.7109375" style="76" customWidth="1"/>
    <col min="8440" max="8441" width="13.7109375" style="76" customWidth="1"/>
    <col min="8442" max="8442" width="14.140625" style="76" customWidth="1"/>
    <col min="8443" max="8443" width="11.42578125" style="76" customWidth="1"/>
    <col min="8444" max="8444" width="16" style="76" customWidth="1"/>
    <col min="8445" max="8445" width="13.140625" style="76" customWidth="1"/>
    <col min="8446" max="8690" width="7.7109375" style="76"/>
    <col min="8691" max="8691" width="10.28515625" style="76" customWidth="1"/>
    <col min="8692" max="8694" width="7.7109375" style="76"/>
    <col min="8695" max="8695" width="61.7109375" style="76" customWidth="1"/>
    <col min="8696" max="8697" width="13.7109375" style="76" customWidth="1"/>
    <col min="8698" max="8698" width="14.140625" style="76" customWidth="1"/>
    <col min="8699" max="8699" width="11.42578125" style="76" customWidth="1"/>
    <col min="8700" max="8700" width="16" style="76" customWidth="1"/>
    <col min="8701" max="8701" width="13.140625" style="76" customWidth="1"/>
    <col min="8702" max="8946" width="7.7109375" style="76"/>
    <col min="8947" max="8947" width="10.28515625" style="76" customWidth="1"/>
    <col min="8948" max="8950" width="7.7109375" style="76"/>
    <col min="8951" max="8951" width="61.7109375" style="76" customWidth="1"/>
    <col min="8952" max="8953" width="13.7109375" style="76" customWidth="1"/>
    <col min="8954" max="8954" width="14.140625" style="76" customWidth="1"/>
    <col min="8955" max="8955" width="11.42578125" style="76" customWidth="1"/>
    <col min="8956" max="8956" width="16" style="76" customWidth="1"/>
    <col min="8957" max="8957" width="13.140625" style="76" customWidth="1"/>
    <col min="8958" max="9202" width="7.7109375" style="76"/>
    <col min="9203" max="9203" width="10.28515625" style="76" customWidth="1"/>
    <col min="9204" max="9206" width="7.7109375" style="76"/>
    <col min="9207" max="9207" width="61.7109375" style="76" customWidth="1"/>
    <col min="9208" max="9209" width="13.7109375" style="76" customWidth="1"/>
    <col min="9210" max="9210" width="14.140625" style="76" customWidth="1"/>
    <col min="9211" max="9211" width="11.42578125" style="76" customWidth="1"/>
    <col min="9212" max="9212" width="16" style="76" customWidth="1"/>
    <col min="9213" max="9213" width="13.140625" style="76" customWidth="1"/>
    <col min="9214" max="9458" width="7.7109375" style="76"/>
    <col min="9459" max="9459" width="10.28515625" style="76" customWidth="1"/>
    <col min="9460" max="9462" width="7.7109375" style="76"/>
    <col min="9463" max="9463" width="61.7109375" style="76" customWidth="1"/>
    <col min="9464" max="9465" width="13.7109375" style="76" customWidth="1"/>
    <col min="9466" max="9466" width="14.140625" style="76" customWidth="1"/>
    <col min="9467" max="9467" width="11.42578125" style="76" customWidth="1"/>
    <col min="9468" max="9468" width="16" style="76" customWidth="1"/>
    <col min="9469" max="9469" width="13.140625" style="76" customWidth="1"/>
    <col min="9470" max="9714" width="7.7109375" style="76"/>
    <col min="9715" max="9715" width="10.28515625" style="76" customWidth="1"/>
    <col min="9716" max="9718" width="7.7109375" style="76"/>
    <col min="9719" max="9719" width="61.7109375" style="76" customWidth="1"/>
    <col min="9720" max="9721" width="13.7109375" style="76" customWidth="1"/>
    <col min="9722" max="9722" width="14.140625" style="76" customWidth="1"/>
    <col min="9723" max="9723" width="11.42578125" style="76" customWidth="1"/>
    <col min="9724" max="9724" width="16" style="76" customWidth="1"/>
    <col min="9725" max="9725" width="13.140625" style="76" customWidth="1"/>
    <col min="9726" max="9970" width="7.7109375" style="76"/>
    <col min="9971" max="9971" width="10.28515625" style="76" customWidth="1"/>
    <col min="9972" max="9974" width="7.7109375" style="76"/>
    <col min="9975" max="9975" width="61.7109375" style="76" customWidth="1"/>
    <col min="9976" max="9977" width="13.7109375" style="76" customWidth="1"/>
    <col min="9978" max="9978" width="14.140625" style="76" customWidth="1"/>
    <col min="9979" max="9979" width="11.42578125" style="76" customWidth="1"/>
    <col min="9980" max="9980" width="16" style="76" customWidth="1"/>
    <col min="9981" max="9981" width="13.140625" style="76" customWidth="1"/>
    <col min="9982" max="10226" width="7.7109375" style="76"/>
    <col min="10227" max="10227" width="10.28515625" style="76" customWidth="1"/>
    <col min="10228" max="10230" width="7.7109375" style="76"/>
    <col min="10231" max="10231" width="61.7109375" style="76" customWidth="1"/>
    <col min="10232" max="10233" width="13.7109375" style="76" customWidth="1"/>
    <col min="10234" max="10234" width="14.140625" style="76" customWidth="1"/>
    <col min="10235" max="10235" width="11.42578125" style="76" customWidth="1"/>
    <col min="10236" max="10236" width="16" style="76" customWidth="1"/>
    <col min="10237" max="10237" width="13.140625" style="76" customWidth="1"/>
    <col min="10238" max="10482" width="7.7109375" style="76"/>
    <col min="10483" max="10483" width="10.28515625" style="76" customWidth="1"/>
    <col min="10484" max="10486" width="7.7109375" style="76"/>
    <col min="10487" max="10487" width="61.7109375" style="76" customWidth="1"/>
    <col min="10488" max="10489" width="13.7109375" style="76" customWidth="1"/>
    <col min="10490" max="10490" width="14.140625" style="76" customWidth="1"/>
    <col min="10491" max="10491" width="11.42578125" style="76" customWidth="1"/>
    <col min="10492" max="10492" width="16" style="76" customWidth="1"/>
    <col min="10493" max="10493" width="13.140625" style="76" customWidth="1"/>
    <col min="10494" max="10738" width="7.7109375" style="76"/>
    <col min="10739" max="10739" width="10.28515625" style="76" customWidth="1"/>
    <col min="10740" max="10742" width="7.7109375" style="76"/>
    <col min="10743" max="10743" width="61.7109375" style="76" customWidth="1"/>
    <col min="10744" max="10745" width="13.7109375" style="76" customWidth="1"/>
    <col min="10746" max="10746" width="14.140625" style="76" customWidth="1"/>
    <col min="10747" max="10747" width="11.42578125" style="76" customWidth="1"/>
    <col min="10748" max="10748" width="16" style="76" customWidth="1"/>
    <col min="10749" max="10749" width="13.140625" style="76" customWidth="1"/>
    <col min="10750" max="10994" width="7.7109375" style="76"/>
    <col min="10995" max="10995" width="10.28515625" style="76" customWidth="1"/>
    <col min="10996" max="10998" width="7.7109375" style="76"/>
    <col min="10999" max="10999" width="61.7109375" style="76" customWidth="1"/>
    <col min="11000" max="11001" width="13.7109375" style="76" customWidth="1"/>
    <col min="11002" max="11002" width="14.140625" style="76" customWidth="1"/>
    <col min="11003" max="11003" width="11.42578125" style="76" customWidth="1"/>
    <col min="11004" max="11004" width="16" style="76" customWidth="1"/>
    <col min="11005" max="11005" width="13.140625" style="76" customWidth="1"/>
    <col min="11006" max="11250" width="7.7109375" style="76"/>
    <col min="11251" max="11251" width="10.28515625" style="76" customWidth="1"/>
    <col min="11252" max="11254" width="7.7109375" style="76"/>
    <col min="11255" max="11255" width="61.7109375" style="76" customWidth="1"/>
    <col min="11256" max="11257" width="13.7109375" style="76" customWidth="1"/>
    <col min="11258" max="11258" width="14.140625" style="76" customWidth="1"/>
    <col min="11259" max="11259" width="11.42578125" style="76" customWidth="1"/>
    <col min="11260" max="11260" width="16" style="76" customWidth="1"/>
    <col min="11261" max="11261" width="13.140625" style="76" customWidth="1"/>
    <col min="11262" max="11506" width="7.7109375" style="76"/>
    <col min="11507" max="11507" width="10.28515625" style="76" customWidth="1"/>
    <col min="11508" max="11510" width="7.7109375" style="76"/>
    <col min="11511" max="11511" width="61.7109375" style="76" customWidth="1"/>
    <col min="11512" max="11513" width="13.7109375" style="76" customWidth="1"/>
    <col min="11514" max="11514" width="14.140625" style="76" customWidth="1"/>
    <col min="11515" max="11515" width="11.42578125" style="76" customWidth="1"/>
    <col min="11516" max="11516" width="16" style="76" customWidth="1"/>
    <col min="11517" max="11517" width="13.140625" style="76" customWidth="1"/>
    <col min="11518" max="11762" width="7.7109375" style="76"/>
    <col min="11763" max="11763" width="10.28515625" style="76" customWidth="1"/>
    <col min="11764" max="11766" width="7.7109375" style="76"/>
    <col min="11767" max="11767" width="61.7109375" style="76" customWidth="1"/>
    <col min="11768" max="11769" width="13.7109375" style="76" customWidth="1"/>
    <col min="11770" max="11770" width="14.140625" style="76" customWidth="1"/>
    <col min="11771" max="11771" width="11.42578125" style="76" customWidth="1"/>
    <col min="11772" max="11772" width="16" style="76" customWidth="1"/>
    <col min="11773" max="11773" width="13.140625" style="76" customWidth="1"/>
    <col min="11774" max="12018" width="7.7109375" style="76"/>
    <col min="12019" max="12019" width="10.28515625" style="76" customWidth="1"/>
    <col min="12020" max="12022" width="7.7109375" style="76"/>
    <col min="12023" max="12023" width="61.7109375" style="76" customWidth="1"/>
    <col min="12024" max="12025" width="13.7109375" style="76" customWidth="1"/>
    <col min="12026" max="12026" width="14.140625" style="76" customWidth="1"/>
    <col min="12027" max="12027" width="11.42578125" style="76" customWidth="1"/>
    <col min="12028" max="12028" width="16" style="76" customWidth="1"/>
    <col min="12029" max="12029" width="13.140625" style="76" customWidth="1"/>
    <col min="12030" max="12274" width="7.7109375" style="76"/>
    <col min="12275" max="12275" width="10.28515625" style="76" customWidth="1"/>
    <col min="12276" max="12278" width="7.7109375" style="76"/>
    <col min="12279" max="12279" width="61.7109375" style="76" customWidth="1"/>
    <col min="12280" max="12281" width="13.7109375" style="76" customWidth="1"/>
    <col min="12282" max="12282" width="14.140625" style="76" customWidth="1"/>
    <col min="12283" max="12283" width="11.42578125" style="76" customWidth="1"/>
    <col min="12284" max="12284" width="16" style="76" customWidth="1"/>
    <col min="12285" max="12285" width="13.140625" style="76" customWidth="1"/>
    <col min="12286" max="12530" width="7.7109375" style="76"/>
    <col min="12531" max="12531" width="10.28515625" style="76" customWidth="1"/>
    <col min="12532" max="12534" width="7.7109375" style="76"/>
    <col min="12535" max="12535" width="61.7109375" style="76" customWidth="1"/>
    <col min="12536" max="12537" width="13.7109375" style="76" customWidth="1"/>
    <col min="12538" max="12538" width="14.140625" style="76" customWidth="1"/>
    <col min="12539" max="12539" width="11.42578125" style="76" customWidth="1"/>
    <col min="12540" max="12540" width="16" style="76" customWidth="1"/>
    <col min="12541" max="12541" width="13.140625" style="76" customWidth="1"/>
    <col min="12542" max="12786" width="7.7109375" style="76"/>
    <col min="12787" max="12787" width="10.28515625" style="76" customWidth="1"/>
    <col min="12788" max="12790" width="7.7109375" style="76"/>
    <col min="12791" max="12791" width="61.7109375" style="76" customWidth="1"/>
    <col min="12792" max="12793" width="13.7109375" style="76" customWidth="1"/>
    <col min="12794" max="12794" width="14.140625" style="76" customWidth="1"/>
    <col min="12795" max="12795" width="11.42578125" style="76" customWidth="1"/>
    <col min="12796" max="12796" width="16" style="76" customWidth="1"/>
    <col min="12797" max="12797" width="13.140625" style="76" customWidth="1"/>
    <col min="12798" max="13042" width="7.7109375" style="76"/>
    <col min="13043" max="13043" width="10.28515625" style="76" customWidth="1"/>
    <col min="13044" max="13046" width="7.7109375" style="76"/>
    <col min="13047" max="13047" width="61.7109375" style="76" customWidth="1"/>
    <col min="13048" max="13049" width="13.7109375" style="76" customWidth="1"/>
    <col min="13050" max="13050" width="14.140625" style="76" customWidth="1"/>
    <col min="13051" max="13051" width="11.42578125" style="76" customWidth="1"/>
    <col min="13052" max="13052" width="16" style="76" customWidth="1"/>
    <col min="13053" max="13053" width="13.140625" style="76" customWidth="1"/>
    <col min="13054" max="13298" width="7.7109375" style="76"/>
    <col min="13299" max="13299" width="10.28515625" style="76" customWidth="1"/>
    <col min="13300" max="13302" width="7.7109375" style="76"/>
    <col min="13303" max="13303" width="61.7109375" style="76" customWidth="1"/>
    <col min="13304" max="13305" width="13.7109375" style="76" customWidth="1"/>
    <col min="13306" max="13306" width="14.140625" style="76" customWidth="1"/>
    <col min="13307" max="13307" width="11.42578125" style="76" customWidth="1"/>
    <col min="13308" max="13308" width="16" style="76" customWidth="1"/>
    <col min="13309" max="13309" width="13.140625" style="76" customWidth="1"/>
    <col min="13310" max="13554" width="7.7109375" style="76"/>
    <col min="13555" max="13555" width="10.28515625" style="76" customWidth="1"/>
    <col min="13556" max="13558" width="7.7109375" style="76"/>
    <col min="13559" max="13559" width="61.7109375" style="76" customWidth="1"/>
    <col min="13560" max="13561" width="13.7109375" style="76" customWidth="1"/>
    <col min="13562" max="13562" width="14.140625" style="76" customWidth="1"/>
    <col min="13563" max="13563" width="11.42578125" style="76" customWidth="1"/>
    <col min="13564" max="13564" width="16" style="76" customWidth="1"/>
    <col min="13565" max="13565" width="13.140625" style="76" customWidth="1"/>
    <col min="13566" max="13810" width="7.7109375" style="76"/>
    <col min="13811" max="13811" width="10.28515625" style="76" customWidth="1"/>
    <col min="13812" max="13814" width="7.7109375" style="76"/>
    <col min="13815" max="13815" width="61.7109375" style="76" customWidth="1"/>
    <col min="13816" max="13817" width="13.7109375" style="76" customWidth="1"/>
    <col min="13818" max="13818" width="14.140625" style="76" customWidth="1"/>
    <col min="13819" max="13819" width="11.42578125" style="76" customWidth="1"/>
    <col min="13820" max="13820" width="16" style="76" customWidth="1"/>
    <col min="13821" max="13821" width="13.140625" style="76" customWidth="1"/>
    <col min="13822" max="14066" width="7.7109375" style="76"/>
    <col min="14067" max="14067" width="10.28515625" style="76" customWidth="1"/>
    <col min="14068" max="14070" width="7.7109375" style="76"/>
    <col min="14071" max="14071" width="61.7109375" style="76" customWidth="1"/>
    <col min="14072" max="14073" width="13.7109375" style="76" customWidth="1"/>
    <col min="14074" max="14074" width="14.140625" style="76" customWidth="1"/>
    <col min="14075" max="14075" width="11.42578125" style="76" customWidth="1"/>
    <col min="14076" max="14076" width="16" style="76" customWidth="1"/>
    <col min="14077" max="14077" width="13.140625" style="76" customWidth="1"/>
    <col min="14078" max="14322" width="7.7109375" style="76"/>
    <col min="14323" max="14323" width="10.28515625" style="76" customWidth="1"/>
    <col min="14324" max="14326" width="7.7109375" style="76"/>
    <col min="14327" max="14327" width="61.7109375" style="76" customWidth="1"/>
    <col min="14328" max="14329" width="13.7109375" style="76" customWidth="1"/>
    <col min="14330" max="14330" width="14.140625" style="76" customWidth="1"/>
    <col min="14331" max="14331" width="11.42578125" style="76" customWidth="1"/>
    <col min="14332" max="14332" width="16" style="76" customWidth="1"/>
    <col min="14333" max="14333" width="13.140625" style="76" customWidth="1"/>
    <col min="14334" max="14578" width="7.7109375" style="76"/>
    <col min="14579" max="14579" width="10.28515625" style="76" customWidth="1"/>
    <col min="14580" max="14582" width="7.7109375" style="76"/>
    <col min="14583" max="14583" width="61.7109375" style="76" customWidth="1"/>
    <col min="14584" max="14585" width="13.7109375" style="76" customWidth="1"/>
    <col min="14586" max="14586" width="14.140625" style="76" customWidth="1"/>
    <col min="14587" max="14587" width="11.42578125" style="76" customWidth="1"/>
    <col min="14588" max="14588" width="16" style="76" customWidth="1"/>
    <col min="14589" max="14589" width="13.140625" style="76" customWidth="1"/>
    <col min="14590" max="14834" width="7.7109375" style="76"/>
    <col min="14835" max="14835" width="10.28515625" style="76" customWidth="1"/>
    <col min="14836" max="14838" width="7.7109375" style="76"/>
    <col min="14839" max="14839" width="61.7109375" style="76" customWidth="1"/>
    <col min="14840" max="14841" width="13.7109375" style="76" customWidth="1"/>
    <col min="14842" max="14842" width="14.140625" style="76" customWidth="1"/>
    <col min="14843" max="14843" width="11.42578125" style="76" customWidth="1"/>
    <col min="14844" max="14844" width="16" style="76" customWidth="1"/>
    <col min="14845" max="14845" width="13.140625" style="76" customWidth="1"/>
    <col min="14846" max="15090" width="7.7109375" style="76"/>
    <col min="15091" max="15091" width="10.28515625" style="76" customWidth="1"/>
    <col min="15092" max="15094" width="7.7109375" style="76"/>
    <col min="15095" max="15095" width="61.7109375" style="76" customWidth="1"/>
    <col min="15096" max="15097" width="13.7109375" style="76" customWidth="1"/>
    <col min="15098" max="15098" width="14.140625" style="76" customWidth="1"/>
    <col min="15099" max="15099" width="11.42578125" style="76" customWidth="1"/>
    <col min="15100" max="15100" width="16" style="76" customWidth="1"/>
    <col min="15101" max="15101" width="13.140625" style="76" customWidth="1"/>
    <col min="15102" max="15346" width="7.7109375" style="76"/>
    <col min="15347" max="15347" width="10.28515625" style="76" customWidth="1"/>
    <col min="15348" max="15350" width="7.7109375" style="76"/>
    <col min="15351" max="15351" width="61.7109375" style="76" customWidth="1"/>
    <col min="15352" max="15353" width="13.7109375" style="76" customWidth="1"/>
    <col min="15354" max="15354" width="14.140625" style="76" customWidth="1"/>
    <col min="15355" max="15355" width="11.42578125" style="76" customWidth="1"/>
    <col min="15356" max="15356" width="16" style="76" customWidth="1"/>
    <col min="15357" max="15357" width="13.140625" style="76" customWidth="1"/>
    <col min="15358" max="15602" width="7.7109375" style="76"/>
    <col min="15603" max="15603" width="10.28515625" style="76" customWidth="1"/>
    <col min="15604" max="15606" width="7.7109375" style="76"/>
    <col min="15607" max="15607" width="61.7109375" style="76" customWidth="1"/>
    <col min="15608" max="15609" width="13.7109375" style="76" customWidth="1"/>
    <col min="15610" max="15610" width="14.140625" style="76" customWidth="1"/>
    <col min="15611" max="15611" width="11.42578125" style="76" customWidth="1"/>
    <col min="15612" max="15612" width="16" style="76" customWidth="1"/>
    <col min="15613" max="15613" width="13.140625" style="76" customWidth="1"/>
    <col min="15614" max="15858" width="7.7109375" style="76"/>
    <col min="15859" max="15859" width="10.28515625" style="76" customWidth="1"/>
    <col min="15860" max="15862" width="7.7109375" style="76"/>
    <col min="15863" max="15863" width="61.7109375" style="76" customWidth="1"/>
    <col min="15864" max="15865" width="13.7109375" style="76" customWidth="1"/>
    <col min="15866" max="15866" width="14.140625" style="76" customWidth="1"/>
    <col min="15867" max="15867" width="11.42578125" style="76" customWidth="1"/>
    <col min="15868" max="15868" width="16" style="76" customWidth="1"/>
    <col min="15869" max="15869" width="13.140625" style="76" customWidth="1"/>
    <col min="15870" max="16114" width="7.7109375" style="76"/>
    <col min="16115" max="16115" width="10.28515625" style="76" customWidth="1"/>
    <col min="16116" max="16118" width="7.7109375" style="76"/>
    <col min="16119" max="16119" width="61.7109375" style="76" customWidth="1"/>
    <col min="16120" max="16121" width="13.7109375" style="76" customWidth="1"/>
    <col min="16122" max="16122" width="14.140625" style="76" customWidth="1"/>
    <col min="16123" max="16123" width="11.42578125" style="76" customWidth="1"/>
    <col min="16124" max="16124" width="16" style="76" customWidth="1"/>
    <col min="16125" max="16125" width="13.140625" style="76" customWidth="1"/>
    <col min="16126" max="16384" width="7.7109375" style="76"/>
  </cols>
  <sheetData>
    <row r="1" spans="1:12" ht="54.95" customHeight="1">
      <c r="A1" s="717" t="s">
        <v>834</v>
      </c>
      <c r="B1" s="718"/>
      <c r="C1" s="718"/>
      <c r="D1" s="718"/>
      <c r="E1" s="718"/>
      <c r="F1" s="718"/>
      <c r="G1" s="718"/>
      <c r="H1" s="718"/>
      <c r="I1" s="718"/>
    </row>
    <row r="2" spans="1:12" ht="54.95" customHeight="1">
      <c r="A2" s="733" t="s">
        <v>835</v>
      </c>
      <c r="B2" s="734"/>
      <c r="C2" s="734"/>
      <c r="D2" s="734"/>
      <c r="E2" s="734"/>
      <c r="F2" s="734"/>
      <c r="G2" s="734"/>
      <c r="H2" s="734"/>
      <c r="I2" s="734"/>
      <c r="J2" s="276"/>
    </row>
    <row r="3" spans="1:12" ht="23.1" customHeight="1">
      <c r="A3" s="708" t="s">
        <v>221</v>
      </c>
      <c r="B3" s="708"/>
      <c r="C3" s="708"/>
      <c r="D3" s="708"/>
      <c r="E3" s="704" t="s">
        <v>222</v>
      </c>
      <c r="F3" s="705"/>
      <c r="G3" s="705"/>
      <c r="H3" s="705"/>
      <c r="I3" s="706"/>
    </row>
    <row r="4" spans="1:12" ht="54.95" customHeight="1">
      <c r="A4" s="712" t="s">
        <v>653</v>
      </c>
      <c r="B4" s="299" t="s">
        <v>257</v>
      </c>
      <c r="C4" s="310"/>
      <c r="D4" s="300" t="s">
        <v>258</v>
      </c>
      <c r="E4" s="299" t="s">
        <v>259</v>
      </c>
      <c r="F4" s="310"/>
      <c r="G4" s="300" t="s">
        <v>260</v>
      </c>
      <c r="H4" s="310" t="s">
        <v>713</v>
      </c>
      <c r="I4" s="712" t="s">
        <v>905</v>
      </c>
    </row>
    <row r="5" spans="1:12" ht="54.95" customHeight="1">
      <c r="A5" s="713"/>
      <c r="B5" s="293" t="s">
        <v>261</v>
      </c>
      <c r="C5" s="293" t="s">
        <v>262</v>
      </c>
      <c r="D5" s="293" t="s">
        <v>263</v>
      </c>
      <c r="E5" s="293" t="s">
        <v>261</v>
      </c>
      <c r="F5" s="293" t="s">
        <v>262</v>
      </c>
      <c r="G5" s="293" t="s">
        <v>263</v>
      </c>
      <c r="H5" s="310" t="s">
        <v>714</v>
      </c>
      <c r="I5" s="713"/>
    </row>
    <row r="6" spans="1:12" ht="54.95" customHeight="1">
      <c r="A6" s="287" t="s">
        <v>265</v>
      </c>
      <c r="B6" s="644">
        <v>3346</v>
      </c>
      <c r="C6" s="644">
        <v>12873</v>
      </c>
      <c r="D6" s="645">
        <f t="shared" ref="D6:D16" si="0">SUM(B6:C6)</f>
        <v>16219</v>
      </c>
      <c r="E6" s="644">
        <v>192</v>
      </c>
      <c r="F6" s="644">
        <v>161</v>
      </c>
      <c r="G6" s="645">
        <f t="shared" ref="G6:G16" si="1">SUM(E6:F6)</f>
        <v>353</v>
      </c>
      <c r="H6" s="614" t="s">
        <v>264</v>
      </c>
      <c r="I6" s="287" t="s">
        <v>266</v>
      </c>
      <c r="K6" s="38"/>
      <c r="L6" s="38"/>
    </row>
    <row r="7" spans="1:12" ht="54.95" customHeight="1">
      <c r="A7" s="287" t="s">
        <v>268</v>
      </c>
      <c r="B7" s="646">
        <v>6632</v>
      </c>
      <c r="C7" s="646">
        <v>45249</v>
      </c>
      <c r="D7" s="645">
        <f t="shared" si="0"/>
        <v>51881</v>
      </c>
      <c r="E7" s="646">
        <v>2689</v>
      </c>
      <c r="F7" s="646">
        <v>6839</v>
      </c>
      <c r="G7" s="645">
        <f t="shared" si="1"/>
        <v>9528</v>
      </c>
      <c r="H7" s="614" t="s">
        <v>267</v>
      </c>
      <c r="I7" s="287" t="s">
        <v>269</v>
      </c>
      <c r="K7" s="38"/>
      <c r="L7" s="38"/>
    </row>
    <row r="8" spans="1:12" ht="54.95" customHeight="1">
      <c r="A8" s="287" t="s">
        <v>271</v>
      </c>
      <c r="B8" s="644">
        <v>11426</v>
      </c>
      <c r="C8" s="644">
        <v>150324</v>
      </c>
      <c r="D8" s="645">
        <f t="shared" si="0"/>
        <v>161750</v>
      </c>
      <c r="E8" s="644">
        <v>1628</v>
      </c>
      <c r="F8" s="644">
        <v>5854</v>
      </c>
      <c r="G8" s="645">
        <f t="shared" si="1"/>
        <v>7482</v>
      </c>
      <c r="H8" s="614" t="s">
        <v>270</v>
      </c>
      <c r="I8" s="287" t="s">
        <v>272</v>
      </c>
      <c r="K8" s="38"/>
      <c r="L8" s="38"/>
    </row>
    <row r="9" spans="1:12" ht="54.95" customHeight="1">
      <c r="A9" s="287" t="s">
        <v>274</v>
      </c>
      <c r="B9" s="646">
        <v>14004</v>
      </c>
      <c r="C9" s="646">
        <v>142305</v>
      </c>
      <c r="D9" s="645">
        <f t="shared" si="0"/>
        <v>156309</v>
      </c>
      <c r="E9" s="646">
        <v>1221</v>
      </c>
      <c r="F9" s="646">
        <v>2317</v>
      </c>
      <c r="G9" s="645">
        <f t="shared" si="1"/>
        <v>3538</v>
      </c>
      <c r="H9" s="614" t="s">
        <v>273</v>
      </c>
      <c r="I9" s="287" t="s">
        <v>275</v>
      </c>
      <c r="K9" s="38"/>
      <c r="L9" s="38"/>
    </row>
    <row r="10" spans="1:12" ht="54.95" customHeight="1">
      <c r="A10" s="287" t="s">
        <v>277</v>
      </c>
      <c r="B10" s="644">
        <v>10127</v>
      </c>
      <c r="C10" s="644">
        <v>82749</v>
      </c>
      <c r="D10" s="645">
        <f t="shared" si="0"/>
        <v>92876</v>
      </c>
      <c r="E10" s="644">
        <v>525</v>
      </c>
      <c r="F10" s="644">
        <v>511</v>
      </c>
      <c r="G10" s="645">
        <f t="shared" si="1"/>
        <v>1036</v>
      </c>
      <c r="H10" s="614" t="s">
        <v>276</v>
      </c>
      <c r="I10" s="287" t="s">
        <v>278</v>
      </c>
      <c r="K10" s="38"/>
      <c r="L10" s="38"/>
    </row>
    <row r="11" spans="1:12" ht="54.95" customHeight="1">
      <c r="A11" s="287" t="s">
        <v>280</v>
      </c>
      <c r="B11" s="646">
        <v>1379</v>
      </c>
      <c r="C11" s="646">
        <v>8323</v>
      </c>
      <c r="D11" s="645">
        <f t="shared" si="0"/>
        <v>9702</v>
      </c>
      <c r="E11" s="646">
        <v>476</v>
      </c>
      <c r="F11" s="646">
        <v>483</v>
      </c>
      <c r="G11" s="645">
        <f t="shared" si="1"/>
        <v>959</v>
      </c>
      <c r="H11" s="614" t="s">
        <v>279</v>
      </c>
      <c r="I11" s="287" t="s">
        <v>281</v>
      </c>
      <c r="K11" s="38"/>
      <c r="L11" s="38"/>
    </row>
    <row r="12" spans="1:12" ht="54.95" customHeight="1">
      <c r="A12" s="287" t="s">
        <v>283</v>
      </c>
      <c r="B12" s="644">
        <v>2631</v>
      </c>
      <c r="C12" s="644">
        <v>9040</v>
      </c>
      <c r="D12" s="645">
        <f t="shared" si="0"/>
        <v>11671</v>
      </c>
      <c r="E12" s="644">
        <v>91</v>
      </c>
      <c r="F12" s="644">
        <v>244</v>
      </c>
      <c r="G12" s="645">
        <f t="shared" si="1"/>
        <v>335</v>
      </c>
      <c r="H12" s="614" t="s">
        <v>282</v>
      </c>
      <c r="I12" s="287" t="s">
        <v>284</v>
      </c>
    </row>
    <row r="13" spans="1:12" ht="54.95" customHeight="1">
      <c r="A13" s="287" t="s">
        <v>286</v>
      </c>
      <c r="B13" s="646">
        <v>3516</v>
      </c>
      <c r="C13" s="646">
        <v>22171</v>
      </c>
      <c r="D13" s="645">
        <f t="shared" si="0"/>
        <v>25687</v>
      </c>
      <c r="E13" s="646">
        <v>48</v>
      </c>
      <c r="F13" s="646">
        <v>204</v>
      </c>
      <c r="G13" s="645">
        <f t="shared" si="1"/>
        <v>252</v>
      </c>
      <c r="H13" s="614" t="s">
        <v>285</v>
      </c>
      <c r="I13" s="287" t="s">
        <v>287</v>
      </c>
    </row>
    <row r="14" spans="1:12" s="77" customFormat="1" ht="54.95" customHeight="1">
      <c r="A14" s="287" t="s">
        <v>289</v>
      </c>
      <c r="B14" s="644">
        <v>2104</v>
      </c>
      <c r="C14" s="644">
        <v>5291</v>
      </c>
      <c r="D14" s="645">
        <f t="shared" si="0"/>
        <v>7395</v>
      </c>
      <c r="E14" s="644">
        <v>33</v>
      </c>
      <c r="F14" s="644">
        <v>63</v>
      </c>
      <c r="G14" s="645">
        <f t="shared" si="1"/>
        <v>96</v>
      </c>
      <c r="H14" s="614" t="s">
        <v>288</v>
      </c>
      <c r="I14" s="287" t="s">
        <v>290</v>
      </c>
    </row>
    <row r="15" spans="1:12" s="77" customFormat="1" ht="54.95" customHeight="1">
      <c r="A15" s="287" t="s">
        <v>292</v>
      </c>
      <c r="B15" s="646">
        <v>1518</v>
      </c>
      <c r="C15" s="646">
        <v>4646</v>
      </c>
      <c r="D15" s="645">
        <f t="shared" si="0"/>
        <v>6164</v>
      </c>
      <c r="E15" s="646">
        <v>26</v>
      </c>
      <c r="F15" s="646">
        <v>48</v>
      </c>
      <c r="G15" s="645">
        <f t="shared" si="1"/>
        <v>74</v>
      </c>
      <c r="H15" s="614" t="s">
        <v>291</v>
      </c>
      <c r="I15" s="287" t="s">
        <v>293</v>
      </c>
    </row>
    <row r="16" spans="1:12" s="77" customFormat="1" ht="54.95" customHeight="1">
      <c r="A16" s="287" t="s">
        <v>295</v>
      </c>
      <c r="B16" s="644">
        <v>1777</v>
      </c>
      <c r="C16" s="644">
        <v>9290</v>
      </c>
      <c r="D16" s="645">
        <f t="shared" si="0"/>
        <v>11067</v>
      </c>
      <c r="E16" s="644">
        <v>629</v>
      </c>
      <c r="F16" s="644">
        <v>959</v>
      </c>
      <c r="G16" s="645">
        <f t="shared" si="1"/>
        <v>1588</v>
      </c>
      <c r="H16" s="614" t="s">
        <v>294</v>
      </c>
      <c r="I16" s="287" t="s">
        <v>296</v>
      </c>
    </row>
    <row r="17" spans="1:9" ht="54.95" customHeight="1">
      <c r="A17" s="316" t="s">
        <v>35</v>
      </c>
      <c r="B17" s="453">
        <f>SUM(B6:B16)</f>
        <v>58460</v>
      </c>
      <c r="C17" s="453">
        <f>SUM(C6:C16)</f>
        <v>492261</v>
      </c>
      <c r="D17" s="453">
        <f>SUM(B17:C18)</f>
        <v>550721</v>
      </c>
      <c r="E17" s="453">
        <f>SUM(E6:E16)</f>
        <v>7558</v>
      </c>
      <c r="F17" s="453">
        <f>SUM(F6:F16)</f>
        <v>17683</v>
      </c>
      <c r="G17" s="453">
        <f>SUM(E17:F18)</f>
        <v>25241</v>
      </c>
      <c r="H17" s="316" t="s">
        <v>35</v>
      </c>
      <c r="I17" s="316" t="s">
        <v>36</v>
      </c>
    </row>
    <row r="18" spans="1:9" ht="27.75" customHeight="1">
      <c r="A18" s="766" t="s">
        <v>297</v>
      </c>
      <c r="B18" s="767"/>
      <c r="C18" s="767"/>
      <c r="D18" s="767"/>
      <c r="E18" s="767"/>
      <c r="F18" s="767"/>
      <c r="G18" s="767"/>
      <c r="H18" s="767"/>
      <c r="I18" s="768"/>
    </row>
    <row r="20" spans="1:9" ht="54.95" customHeight="1">
      <c r="B20" s="78"/>
      <c r="C20" s="78"/>
      <c r="D20" s="78"/>
      <c r="E20" s="78"/>
      <c r="F20" s="78"/>
      <c r="G20" s="78"/>
    </row>
  </sheetData>
  <dataConsolidate>
    <dataRefs count="19">
      <dataRef ref="F7:J26" sheet="الأحساء26" r:id="rId1"/>
      <dataRef ref="F7:J26" sheet="الباحة26" r:id="rId2"/>
      <dataRef ref="F7:J26" sheet="الجوف26" r:id="rId3"/>
      <dataRef ref="F7:J26" sheet="الرياض26" r:id="rId4"/>
      <dataRef ref="F7:J26" sheet="الشرقية26" r:id="rId5"/>
      <dataRef ref="F7:J26" sheet="الشمالية26" r:id="rId6"/>
      <dataRef ref="F7:J26" sheet="الطائف26" r:id="rId7"/>
      <dataRef ref="F7:J26" sheet="القريات26" r:id="rId8"/>
      <dataRef ref="F7:J26" sheet="القصيم26" r:id="rId9"/>
      <dataRef ref="F7:J26" sheet="المدينة26" r:id="rId10"/>
      <dataRef ref="F7:J26" sheet="بيشة26" r:id="rId11"/>
      <dataRef ref="F7:J26" sheet="تبوك26" r:id="rId12"/>
      <dataRef ref="F7:J26" sheet="جازان26" r:id="rId13"/>
      <dataRef ref="F7:J26" sheet="جدة26" r:id="rId14"/>
      <dataRef ref="F7:J26" sheet="حائل26" r:id="rId15"/>
      <dataRef ref="F7:J26" sheet="حفر الباطن26" r:id="rId16"/>
      <dataRef ref="F7:J26" sheet="عسير26" r:id="rId17"/>
      <dataRef ref="F7:J26" sheet="مكة26" r:id="rId18"/>
      <dataRef ref="F7:J26" sheet="نجران26" r:id="rId19"/>
    </dataRefs>
  </dataConsolidate>
  <mergeCells count="7">
    <mergeCell ref="A18:I18"/>
    <mergeCell ref="I4:I5"/>
    <mergeCell ref="A1:I1"/>
    <mergeCell ref="A4:A5"/>
    <mergeCell ref="A2:I2"/>
    <mergeCell ref="A3:D3"/>
    <mergeCell ref="E3:I3"/>
  </mergeCells>
  <printOptions horizontalCentered="1" verticalCentered="1"/>
  <pageMargins left="0.74803149606299213" right="0.74803149606299213" top="0.98425196850393704" bottom="0.98425196850393704" header="0.51181102362204722" footer="0.51181102362204722"/>
  <pageSetup paperSize="9" scale="48" orientation="landscape" r:id="rId20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33"/>
  <sheetViews>
    <sheetView rightToLeft="1" topLeftCell="A25" zoomScaleNormal="100" workbookViewId="0">
      <selection sqref="A1:H1"/>
    </sheetView>
  </sheetViews>
  <sheetFormatPr defaultColWidth="13.42578125" defaultRowHeight="15"/>
  <cols>
    <col min="1" max="1" width="21.7109375" style="393" customWidth="1"/>
    <col min="2" max="7" width="13.7109375" style="393" customWidth="1"/>
    <col min="8" max="8" width="21.7109375" style="393" customWidth="1"/>
    <col min="9" max="239" width="13.42578125" style="393"/>
    <col min="240" max="247" width="17.42578125" style="393" customWidth="1"/>
    <col min="248" max="249" width="13.42578125" style="393" customWidth="1"/>
    <col min="250" max="495" width="13.42578125" style="393"/>
    <col min="496" max="503" width="17.42578125" style="393" customWidth="1"/>
    <col min="504" max="505" width="13.42578125" style="393" customWidth="1"/>
    <col min="506" max="751" width="13.42578125" style="393"/>
    <col min="752" max="759" width="17.42578125" style="393" customWidth="1"/>
    <col min="760" max="761" width="13.42578125" style="393" customWidth="1"/>
    <col min="762" max="1007" width="13.42578125" style="393"/>
    <col min="1008" max="1015" width="17.42578125" style="393" customWidth="1"/>
    <col min="1016" max="1017" width="13.42578125" style="393" customWidth="1"/>
    <col min="1018" max="1263" width="13.42578125" style="393"/>
    <col min="1264" max="1271" width="17.42578125" style="393" customWidth="1"/>
    <col min="1272" max="1273" width="13.42578125" style="393" customWidth="1"/>
    <col min="1274" max="1519" width="13.42578125" style="393"/>
    <col min="1520" max="1527" width="17.42578125" style="393" customWidth="1"/>
    <col min="1528" max="1529" width="13.42578125" style="393" customWidth="1"/>
    <col min="1530" max="1775" width="13.42578125" style="393"/>
    <col min="1776" max="1783" width="17.42578125" style="393" customWidth="1"/>
    <col min="1784" max="1785" width="13.42578125" style="393" customWidth="1"/>
    <col min="1786" max="2031" width="13.42578125" style="393"/>
    <col min="2032" max="2039" width="17.42578125" style="393" customWidth="1"/>
    <col min="2040" max="2041" width="13.42578125" style="393" customWidth="1"/>
    <col min="2042" max="2287" width="13.42578125" style="393"/>
    <col min="2288" max="2295" width="17.42578125" style="393" customWidth="1"/>
    <col min="2296" max="2297" width="13.42578125" style="393" customWidth="1"/>
    <col min="2298" max="2543" width="13.42578125" style="393"/>
    <col min="2544" max="2551" width="17.42578125" style="393" customWidth="1"/>
    <col min="2552" max="2553" width="13.42578125" style="393" customWidth="1"/>
    <col min="2554" max="2799" width="13.42578125" style="393"/>
    <col min="2800" max="2807" width="17.42578125" style="393" customWidth="1"/>
    <col min="2808" max="2809" width="13.42578125" style="393" customWidth="1"/>
    <col min="2810" max="3055" width="13.42578125" style="393"/>
    <col min="3056" max="3063" width="17.42578125" style="393" customWidth="1"/>
    <col min="3064" max="3065" width="13.42578125" style="393" customWidth="1"/>
    <col min="3066" max="3311" width="13.42578125" style="393"/>
    <col min="3312" max="3319" width="17.42578125" style="393" customWidth="1"/>
    <col min="3320" max="3321" width="13.42578125" style="393" customWidth="1"/>
    <col min="3322" max="3567" width="13.42578125" style="393"/>
    <col min="3568" max="3575" width="17.42578125" style="393" customWidth="1"/>
    <col min="3576" max="3577" width="13.42578125" style="393" customWidth="1"/>
    <col min="3578" max="3823" width="13.42578125" style="393"/>
    <col min="3824" max="3831" width="17.42578125" style="393" customWidth="1"/>
    <col min="3832" max="3833" width="13.42578125" style="393" customWidth="1"/>
    <col min="3834" max="4079" width="13.42578125" style="393"/>
    <col min="4080" max="4087" width="17.42578125" style="393" customWidth="1"/>
    <col min="4088" max="4089" width="13.42578125" style="393" customWidth="1"/>
    <col min="4090" max="4335" width="13.42578125" style="393"/>
    <col min="4336" max="4343" width="17.42578125" style="393" customWidth="1"/>
    <col min="4344" max="4345" width="13.42578125" style="393" customWidth="1"/>
    <col min="4346" max="4591" width="13.42578125" style="393"/>
    <col min="4592" max="4599" width="17.42578125" style="393" customWidth="1"/>
    <col min="4600" max="4601" width="13.42578125" style="393" customWidth="1"/>
    <col min="4602" max="4847" width="13.42578125" style="393"/>
    <col min="4848" max="4855" width="17.42578125" style="393" customWidth="1"/>
    <col min="4856" max="4857" width="13.42578125" style="393" customWidth="1"/>
    <col min="4858" max="5103" width="13.42578125" style="393"/>
    <col min="5104" max="5111" width="17.42578125" style="393" customWidth="1"/>
    <col min="5112" max="5113" width="13.42578125" style="393" customWidth="1"/>
    <col min="5114" max="5359" width="13.42578125" style="393"/>
    <col min="5360" max="5367" width="17.42578125" style="393" customWidth="1"/>
    <col min="5368" max="5369" width="13.42578125" style="393" customWidth="1"/>
    <col min="5370" max="5615" width="13.42578125" style="393"/>
    <col min="5616" max="5623" width="17.42578125" style="393" customWidth="1"/>
    <col min="5624" max="5625" width="13.42578125" style="393" customWidth="1"/>
    <col min="5626" max="5871" width="13.42578125" style="393"/>
    <col min="5872" max="5879" width="17.42578125" style="393" customWidth="1"/>
    <col min="5880" max="5881" width="13.42578125" style="393" customWidth="1"/>
    <col min="5882" max="6127" width="13.42578125" style="393"/>
    <col min="6128" max="6135" width="17.42578125" style="393" customWidth="1"/>
    <col min="6136" max="6137" width="13.42578125" style="393" customWidth="1"/>
    <col min="6138" max="6383" width="13.42578125" style="393"/>
    <col min="6384" max="6391" width="17.42578125" style="393" customWidth="1"/>
    <col min="6392" max="6393" width="13.42578125" style="393" customWidth="1"/>
    <col min="6394" max="6639" width="13.42578125" style="393"/>
    <col min="6640" max="6647" width="17.42578125" style="393" customWidth="1"/>
    <col min="6648" max="6649" width="13.42578125" style="393" customWidth="1"/>
    <col min="6650" max="6895" width="13.42578125" style="393"/>
    <col min="6896" max="6903" width="17.42578125" style="393" customWidth="1"/>
    <col min="6904" max="6905" width="13.42578125" style="393" customWidth="1"/>
    <col min="6906" max="7151" width="13.42578125" style="393"/>
    <col min="7152" max="7159" width="17.42578125" style="393" customWidth="1"/>
    <col min="7160" max="7161" width="13.42578125" style="393" customWidth="1"/>
    <col min="7162" max="7407" width="13.42578125" style="393"/>
    <col min="7408" max="7415" width="17.42578125" style="393" customWidth="1"/>
    <col min="7416" max="7417" width="13.42578125" style="393" customWidth="1"/>
    <col min="7418" max="7663" width="13.42578125" style="393"/>
    <col min="7664" max="7671" width="17.42578125" style="393" customWidth="1"/>
    <col min="7672" max="7673" width="13.42578125" style="393" customWidth="1"/>
    <col min="7674" max="7919" width="13.42578125" style="393"/>
    <col min="7920" max="7927" width="17.42578125" style="393" customWidth="1"/>
    <col min="7928" max="7929" width="13.42578125" style="393" customWidth="1"/>
    <col min="7930" max="8175" width="13.42578125" style="393"/>
    <col min="8176" max="8183" width="17.42578125" style="393" customWidth="1"/>
    <col min="8184" max="8185" width="13.42578125" style="393" customWidth="1"/>
    <col min="8186" max="8431" width="13.42578125" style="393"/>
    <col min="8432" max="8439" width="17.42578125" style="393" customWidth="1"/>
    <col min="8440" max="8441" width="13.42578125" style="393" customWidth="1"/>
    <col min="8442" max="8687" width="13.42578125" style="393"/>
    <col min="8688" max="8695" width="17.42578125" style="393" customWidth="1"/>
    <col min="8696" max="8697" width="13.42578125" style="393" customWidth="1"/>
    <col min="8698" max="8943" width="13.42578125" style="393"/>
    <col min="8944" max="8951" width="17.42578125" style="393" customWidth="1"/>
    <col min="8952" max="8953" width="13.42578125" style="393" customWidth="1"/>
    <col min="8954" max="9199" width="13.42578125" style="393"/>
    <col min="9200" max="9207" width="17.42578125" style="393" customWidth="1"/>
    <col min="9208" max="9209" width="13.42578125" style="393" customWidth="1"/>
    <col min="9210" max="9455" width="13.42578125" style="393"/>
    <col min="9456" max="9463" width="17.42578125" style="393" customWidth="1"/>
    <col min="9464" max="9465" width="13.42578125" style="393" customWidth="1"/>
    <col min="9466" max="9711" width="13.42578125" style="393"/>
    <col min="9712" max="9719" width="17.42578125" style="393" customWidth="1"/>
    <col min="9720" max="9721" width="13.42578125" style="393" customWidth="1"/>
    <col min="9722" max="9967" width="13.42578125" style="393"/>
    <col min="9968" max="9975" width="17.42578125" style="393" customWidth="1"/>
    <col min="9976" max="9977" width="13.42578125" style="393" customWidth="1"/>
    <col min="9978" max="10223" width="13.42578125" style="393"/>
    <col min="10224" max="10231" width="17.42578125" style="393" customWidth="1"/>
    <col min="10232" max="10233" width="13.42578125" style="393" customWidth="1"/>
    <col min="10234" max="10479" width="13.42578125" style="393"/>
    <col min="10480" max="10487" width="17.42578125" style="393" customWidth="1"/>
    <col min="10488" max="10489" width="13.42578125" style="393" customWidth="1"/>
    <col min="10490" max="10735" width="13.42578125" style="393"/>
    <col min="10736" max="10743" width="17.42578125" style="393" customWidth="1"/>
    <col min="10744" max="10745" width="13.42578125" style="393" customWidth="1"/>
    <col min="10746" max="10991" width="13.42578125" style="393"/>
    <col min="10992" max="10999" width="17.42578125" style="393" customWidth="1"/>
    <col min="11000" max="11001" width="13.42578125" style="393" customWidth="1"/>
    <col min="11002" max="11247" width="13.42578125" style="393"/>
    <col min="11248" max="11255" width="17.42578125" style="393" customWidth="1"/>
    <col min="11256" max="11257" width="13.42578125" style="393" customWidth="1"/>
    <col min="11258" max="11503" width="13.42578125" style="393"/>
    <col min="11504" max="11511" width="17.42578125" style="393" customWidth="1"/>
    <col min="11512" max="11513" width="13.42578125" style="393" customWidth="1"/>
    <col min="11514" max="11759" width="13.42578125" style="393"/>
    <col min="11760" max="11767" width="17.42578125" style="393" customWidth="1"/>
    <col min="11768" max="11769" width="13.42578125" style="393" customWidth="1"/>
    <col min="11770" max="12015" width="13.42578125" style="393"/>
    <col min="12016" max="12023" width="17.42578125" style="393" customWidth="1"/>
    <col min="12024" max="12025" width="13.42578125" style="393" customWidth="1"/>
    <col min="12026" max="12271" width="13.42578125" style="393"/>
    <col min="12272" max="12279" width="17.42578125" style="393" customWidth="1"/>
    <col min="12280" max="12281" width="13.42578125" style="393" customWidth="1"/>
    <col min="12282" max="12527" width="13.42578125" style="393"/>
    <col min="12528" max="12535" width="17.42578125" style="393" customWidth="1"/>
    <col min="12536" max="12537" width="13.42578125" style="393" customWidth="1"/>
    <col min="12538" max="12783" width="13.42578125" style="393"/>
    <col min="12784" max="12791" width="17.42578125" style="393" customWidth="1"/>
    <col min="12792" max="12793" width="13.42578125" style="393" customWidth="1"/>
    <col min="12794" max="13039" width="13.42578125" style="393"/>
    <col min="13040" max="13047" width="17.42578125" style="393" customWidth="1"/>
    <col min="13048" max="13049" width="13.42578125" style="393" customWidth="1"/>
    <col min="13050" max="13295" width="13.42578125" style="393"/>
    <col min="13296" max="13303" width="17.42578125" style="393" customWidth="1"/>
    <col min="13304" max="13305" width="13.42578125" style="393" customWidth="1"/>
    <col min="13306" max="13551" width="13.42578125" style="393"/>
    <col min="13552" max="13559" width="17.42578125" style="393" customWidth="1"/>
    <col min="13560" max="13561" width="13.42578125" style="393" customWidth="1"/>
    <col min="13562" max="13807" width="13.42578125" style="393"/>
    <col min="13808" max="13815" width="17.42578125" style="393" customWidth="1"/>
    <col min="13816" max="13817" width="13.42578125" style="393" customWidth="1"/>
    <col min="13818" max="14063" width="13.42578125" style="393"/>
    <col min="14064" max="14071" width="17.42578125" style="393" customWidth="1"/>
    <col min="14072" max="14073" width="13.42578125" style="393" customWidth="1"/>
    <col min="14074" max="14319" width="13.42578125" style="393"/>
    <col min="14320" max="14327" width="17.42578125" style="393" customWidth="1"/>
    <col min="14328" max="14329" width="13.42578125" style="393" customWidth="1"/>
    <col min="14330" max="14575" width="13.42578125" style="393"/>
    <col min="14576" max="14583" width="17.42578125" style="393" customWidth="1"/>
    <col min="14584" max="14585" width="13.42578125" style="393" customWidth="1"/>
    <col min="14586" max="14831" width="13.42578125" style="393"/>
    <col min="14832" max="14839" width="17.42578125" style="393" customWidth="1"/>
    <col min="14840" max="14841" width="13.42578125" style="393" customWidth="1"/>
    <col min="14842" max="15087" width="13.42578125" style="393"/>
    <col min="15088" max="15095" width="17.42578125" style="393" customWidth="1"/>
    <col min="15096" max="15097" width="13.42578125" style="393" customWidth="1"/>
    <col min="15098" max="15343" width="13.42578125" style="393"/>
    <col min="15344" max="15351" width="17.42578125" style="393" customWidth="1"/>
    <col min="15352" max="15353" width="13.42578125" style="393" customWidth="1"/>
    <col min="15354" max="15599" width="13.42578125" style="393"/>
    <col min="15600" max="15607" width="17.42578125" style="393" customWidth="1"/>
    <col min="15608" max="15609" width="13.42578125" style="393" customWidth="1"/>
    <col min="15610" max="15855" width="13.42578125" style="393"/>
    <col min="15856" max="15863" width="17.42578125" style="393" customWidth="1"/>
    <col min="15864" max="15865" width="13.42578125" style="393" customWidth="1"/>
    <col min="15866" max="16111" width="13.42578125" style="393"/>
    <col min="16112" max="16119" width="17.42578125" style="393" customWidth="1"/>
    <col min="16120" max="16121" width="13.42578125" style="393" customWidth="1"/>
    <col min="16122" max="16384" width="13.42578125" style="393"/>
  </cols>
  <sheetData>
    <row r="1" spans="1:9" ht="33" customHeight="1">
      <c r="A1" s="735" t="s">
        <v>977</v>
      </c>
      <c r="B1" s="735"/>
      <c r="C1" s="735"/>
      <c r="D1" s="735"/>
      <c r="E1" s="735"/>
      <c r="F1" s="735"/>
      <c r="G1" s="735"/>
      <c r="H1" s="735"/>
      <c r="I1" s="610"/>
    </row>
    <row r="2" spans="1:9" ht="33" customHeight="1">
      <c r="A2" s="736" t="s">
        <v>1001</v>
      </c>
      <c r="B2" s="736"/>
      <c r="C2" s="736"/>
      <c r="D2" s="736"/>
      <c r="E2" s="736"/>
      <c r="F2" s="736"/>
      <c r="G2" s="736"/>
      <c r="H2" s="736"/>
      <c r="I2" s="610"/>
    </row>
    <row r="3" spans="1:9" ht="27.95" customHeight="1">
      <c r="A3" s="708" t="s">
        <v>255</v>
      </c>
      <c r="B3" s="708"/>
      <c r="C3" s="708"/>
      <c r="D3" s="708"/>
      <c r="E3" s="704" t="s">
        <v>256</v>
      </c>
      <c r="F3" s="705"/>
      <c r="G3" s="705"/>
      <c r="H3" s="706"/>
      <c r="I3" s="610"/>
    </row>
    <row r="4" spans="1:9" ht="33" customHeight="1">
      <c r="A4" s="700" t="s">
        <v>972</v>
      </c>
      <c r="B4" s="365" t="s">
        <v>137</v>
      </c>
      <c r="C4" s="773" t="s">
        <v>300</v>
      </c>
      <c r="D4" s="773"/>
      <c r="E4" s="700" t="s">
        <v>301</v>
      </c>
      <c r="F4" s="773" t="s">
        <v>302</v>
      </c>
      <c r="G4" s="773"/>
      <c r="H4" s="700" t="s">
        <v>993</v>
      </c>
      <c r="I4" s="610"/>
    </row>
    <row r="5" spans="1:9" ht="65.25" customHeight="1">
      <c r="A5" s="700"/>
      <c r="B5" s="365" t="s">
        <v>303</v>
      </c>
      <c r="C5" s="365" t="s">
        <v>304</v>
      </c>
      <c r="D5" s="365" t="s">
        <v>86</v>
      </c>
      <c r="E5" s="700"/>
      <c r="F5" s="365" t="s">
        <v>82</v>
      </c>
      <c r="G5" s="365" t="s">
        <v>305</v>
      </c>
      <c r="H5" s="700"/>
      <c r="I5" s="610"/>
    </row>
    <row r="6" spans="1:9" ht="45" customHeight="1">
      <c r="A6" s="363" t="s">
        <v>104</v>
      </c>
      <c r="B6" s="317">
        <f>C6+D6+E6</f>
        <v>405914</v>
      </c>
      <c r="C6" s="317">
        <v>167039</v>
      </c>
      <c r="D6" s="317">
        <v>199193</v>
      </c>
      <c r="E6" s="647">
        <v>39682</v>
      </c>
      <c r="F6" s="317">
        <v>405484</v>
      </c>
      <c r="G6" s="317">
        <v>430</v>
      </c>
      <c r="H6" s="363" t="s">
        <v>2</v>
      </c>
      <c r="I6" s="611"/>
    </row>
    <row r="7" spans="1:9" ht="45" customHeight="1">
      <c r="A7" s="363" t="s">
        <v>859</v>
      </c>
      <c r="B7" s="277">
        <f t="shared" ref="B7:B25" si="0">C7+D7+E7</f>
        <v>98360</v>
      </c>
      <c r="C7" s="277">
        <v>38923</v>
      </c>
      <c r="D7" s="277">
        <v>43176</v>
      </c>
      <c r="E7" s="648">
        <v>16261</v>
      </c>
      <c r="F7" s="277">
        <v>95516</v>
      </c>
      <c r="G7" s="277">
        <v>2844</v>
      </c>
      <c r="H7" s="363" t="s">
        <v>3</v>
      </c>
      <c r="I7" s="611"/>
    </row>
    <row r="8" spans="1:9" ht="45" customHeight="1">
      <c r="A8" s="363" t="s">
        <v>105</v>
      </c>
      <c r="B8" s="317">
        <f t="shared" si="0"/>
        <v>151466</v>
      </c>
      <c r="C8" s="317">
        <v>58424</v>
      </c>
      <c r="D8" s="317">
        <v>71333</v>
      </c>
      <c r="E8" s="647">
        <v>21709</v>
      </c>
      <c r="F8" s="317">
        <v>148927</v>
      </c>
      <c r="G8" s="317">
        <v>2539</v>
      </c>
      <c r="H8" s="363" t="s">
        <v>5</v>
      </c>
      <c r="I8" s="611"/>
    </row>
    <row r="9" spans="1:9" ht="45" customHeight="1">
      <c r="A9" s="363" t="s">
        <v>106</v>
      </c>
      <c r="B9" s="277">
        <f t="shared" si="0"/>
        <v>97865</v>
      </c>
      <c r="C9" s="277">
        <v>40981</v>
      </c>
      <c r="D9" s="277">
        <v>40389</v>
      </c>
      <c r="E9" s="648">
        <v>16495</v>
      </c>
      <c r="F9" s="277">
        <v>97724</v>
      </c>
      <c r="G9" s="277">
        <v>141</v>
      </c>
      <c r="H9" s="363" t="s">
        <v>7</v>
      </c>
      <c r="I9" s="611"/>
    </row>
    <row r="10" spans="1:9" ht="45" customHeight="1">
      <c r="A10" s="363" t="s">
        <v>107</v>
      </c>
      <c r="B10" s="317">
        <f t="shared" si="0"/>
        <v>205681</v>
      </c>
      <c r="C10" s="317">
        <v>82273</v>
      </c>
      <c r="D10" s="317">
        <v>97943</v>
      </c>
      <c r="E10" s="647">
        <v>25465</v>
      </c>
      <c r="F10" s="317">
        <v>205213</v>
      </c>
      <c r="G10" s="317">
        <v>468</v>
      </c>
      <c r="H10" s="363" t="s">
        <v>8</v>
      </c>
      <c r="I10" s="611"/>
    </row>
    <row r="11" spans="1:9" ht="45" customHeight="1">
      <c r="A11" s="363" t="s">
        <v>108</v>
      </c>
      <c r="B11" s="277">
        <f t="shared" si="0"/>
        <v>323852</v>
      </c>
      <c r="C11" s="277">
        <v>123569</v>
      </c>
      <c r="D11" s="277">
        <v>143967</v>
      </c>
      <c r="E11" s="648">
        <v>56316</v>
      </c>
      <c r="F11" s="277">
        <v>323102</v>
      </c>
      <c r="G11" s="277">
        <v>750</v>
      </c>
      <c r="H11" s="363" t="s">
        <v>109</v>
      </c>
      <c r="I11" s="611"/>
    </row>
    <row r="12" spans="1:9" ht="45" customHeight="1">
      <c r="A12" s="363" t="s">
        <v>110</v>
      </c>
      <c r="B12" s="317">
        <f t="shared" si="0"/>
        <v>212367</v>
      </c>
      <c r="C12" s="317">
        <v>79870</v>
      </c>
      <c r="D12" s="317">
        <v>87630</v>
      </c>
      <c r="E12" s="647">
        <v>44867</v>
      </c>
      <c r="F12" s="317">
        <v>211256</v>
      </c>
      <c r="G12" s="317">
        <v>1111</v>
      </c>
      <c r="H12" s="363" t="s">
        <v>11</v>
      </c>
      <c r="I12" s="611"/>
    </row>
    <row r="13" spans="1:9" ht="45" customHeight="1">
      <c r="A13" s="363" t="s">
        <v>111</v>
      </c>
      <c r="B13" s="277">
        <f t="shared" si="0"/>
        <v>90378</v>
      </c>
      <c r="C13" s="277">
        <v>36502</v>
      </c>
      <c r="D13" s="277">
        <v>35889</v>
      </c>
      <c r="E13" s="648">
        <v>17987</v>
      </c>
      <c r="F13" s="277">
        <v>90310</v>
      </c>
      <c r="G13" s="277">
        <v>68</v>
      </c>
      <c r="H13" s="363" t="s">
        <v>13</v>
      </c>
      <c r="I13" s="611"/>
    </row>
    <row r="14" spans="1:9" ht="45" customHeight="1">
      <c r="A14" s="363" t="s">
        <v>124</v>
      </c>
      <c r="B14" s="317">
        <f t="shared" si="0"/>
        <v>93528</v>
      </c>
      <c r="C14" s="317">
        <v>33548</v>
      </c>
      <c r="D14" s="317">
        <v>47543</v>
      </c>
      <c r="E14" s="647">
        <v>12437</v>
      </c>
      <c r="F14" s="317">
        <v>93409</v>
      </c>
      <c r="G14" s="317">
        <v>119</v>
      </c>
      <c r="H14" s="363" t="s">
        <v>15</v>
      </c>
      <c r="I14" s="611"/>
    </row>
    <row r="15" spans="1:9" ht="45" customHeight="1">
      <c r="A15" s="363" t="s">
        <v>112</v>
      </c>
      <c r="B15" s="277">
        <f t="shared" si="0"/>
        <v>315477</v>
      </c>
      <c r="C15" s="277">
        <v>185704</v>
      </c>
      <c r="D15" s="277">
        <v>93664</v>
      </c>
      <c r="E15" s="648">
        <v>36109</v>
      </c>
      <c r="F15" s="277">
        <v>313534</v>
      </c>
      <c r="G15" s="277">
        <v>1943</v>
      </c>
      <c r="H15" s="363" t="s">
        <v>17</v>
      </c>
      <c r="I15" s="611"/>
    </row>
    <row r="16" spans="1:9" ht="45" customHeight="1">
      <c r="A16" s="363" t="s">
        <v>40</v>
      </c>
      <c r="B16" s="317">
        <f t="shared" si="0"/>
        <v>41648</v>
      </c>
      <c r="C16" s="317">
        <v>19851</v>
      </c>
      <c r="D16" s="317">
        <v>16369</v>
      </c>
      <c r="E16" s="647">
        <v>5428</v>
      </c>
      <c r="F16" s="317">
        <v>41246</v>
      </c>
      <c r="G16" s="317">
        <v>402</v>
      </c>
      <c r="H16" s="363" t="s">
        <v>18</v>
      </c>
      <c r="I16" s="611"/>
    </row>
    <row r="17" spans="1:9" ht="45" customHeight="1">
      <c r="A17" s="363" t="s">
        <v>113</v>
      </c>
      <c r="B17" s="277">
        <f t="shared" si="0"/>
        <v>74341</v>
      </c>
      <c r="C17" s="277">
        <v>28773</v>
      </c>
      <c r="D17" s="277">
        <v>32167</v>
      </c>
      <c r="E17" s="648">
        <v>13401</v>
      </c>
      <c r="F17" s="277">
        <v>72489</v>
      </c>
      <c r="G17" s="277">
        <v>1852</v>
      </c>
      <c r="H17" s="363" t="s">
        <v>20</v>
      </c>
      <c r="I17" s="611"/>
    </row>
    <row r="18" spans="1:9" ht="45" customHeight="1">
      <c r="A18" s="363" t="s">
        <v>21</v>
      </c>
      <c r="B18" s="317">
        <f t="shared" si="0"/>
        <v>54097</v>
      </c>
      <c r="C18" s="317">
        <v>20721</v>
      </c>
      <c r="D18" s="317">
        <v>24341</v>
      </c>
      <c r="E18" s="647">
        <v>9035</v>
      </c>
      <c r="F18" s="317">
        <v>53980</v>
      </c>
      <c r="G18" s="317">
        <v>117</v>
      </c>
      <c r="H18" s="363" t="s">
        <v>114</v>
      </c>
      <c r="I18" s="611"/>
    </row>
    <row r="19" spans="1:9" ht="45" customHeight="1">
      <c r="A19" s="363" t="s">
        <v>42</v>
      </c>
      <c r="B19" s="277">
        <f t="shared" si="0"/>
        <v>37471</v>
      </c>
      <c r="C19" s="277">
        <v>14945</v>
      </c>
      <c r="D19" s="277">
        <v>16184</v>
      </c>
      <c r="E19" s="648">
        <v>6342</v>
      </c>
      <c r="F19" s="277">
        <v>37249</v>
      </c>
      <c r="G19" s="277">
        <v>222</v>
      </c>
      <c r="H19" s="363" t="s">
        <v>23</v>
      </c>
      <c r="I19" s="611"/>
    </row>
    <row r="20" spans="1:9" ht="45" customHeight="1">
      <c r="A20" s="363" t="s">
        <v>125</v>
      </c>
      <c r="B20" s="317">
        <f t="shared" si="0"/>
        <v>152969</v>
      </c>
      <c r="C20" s="317">
        <v>55275</v>
      </c>
      <c r="D20" s="317">
        <v>63603</v>
      </c>
      <c r="E20" s="647">
        <v>34091</v>
      </c>
      <c r="F20" s="317">
        <v>148095</v>
      </c>
      <c r="G20" s="317">
        <v>4874</v>
      </c>
      <c r="H20" s="363" t="s">
        <v>25</v>
      </c>
      <c r="I20" s="611"/>
    </row>
    <row r="21" spans="1:9" ht="45" customHeight="1">
      <c r="A21" s="363" t="s">
        <v>116</v>
      </c>
      <c r="B21" s="277">
        <f t="shared" si="0"/>
        <v>83176</v>
      </c>
      <c r="C21" s="277">
        <v>32549</v>
      </c>
      <c r="D21" s="277">
        <v>37163</v>
      </c>
      <c r="E21" s="648">
        <v>13464</v>
      </c>
      <c r="F21" s="277">
        <v>82344</v>
      </c>
      <c r="G21" s="277">
        <v>832</v>
      </c>
      <c r="H21" s="363" t="s">
        <v>117</v>
      </c>
      <c r="I21" s="611"/>
    </row>
    <row r="22" spans="1:9" ht="45" customHeight="1">
      <c r="A22" s="363" t="s">
        <v>118</v>
      </c>
      <c r="B22" s="317">
        <f t="shared" si="0"/>
        <v>104962</v>
      </c>
      <c r="C22" s="317">
        <v>41260</v>
      </c>
      <c r="D22" s="317">
        <v>38702</v>
      </c>
      <c r="E22" s="647">
        <v>25000</v>
      </c>
      <c r="F22" s="317">
        <v>104657</v>
      </c>
      <c r="G22" s="317">
        <v>305</v>
      </c>
      <c r="H22" s="363" t="s">
        <v>28</v>
      </c>
      <c r="I22" s="611"/>
    </row>
    <row r="23" spans="1:9" ht="45" customHeight="1">
      <c r="A23" s="363" t="s">
        <v>126</v>
      </c>
      <c r="B23" s="277">
        <f t="shared" si="0"/>
        <v>80303</v>
      </c>
      <c r="C23" s="277">
        <v>31561</v>
      </c>
      <c r="D23" s="277">
        <v>38816</v>
      </c>
      <c r="E23" s="648">
        <v>9926</v>
      </c>
      <c r="F23" s="277">
        <v>80134</v>
      </c>
      <c r="G23" s="277">
        <v>169</v>
      </c>
      <c r="H23" s="363" t="s">
        <v>30</v>
      </c>
      <c r="I23" s="611"/>
    </row>
    <row r="24" spans="1:9" ht="45" customHeight="1">
      <c r="A24" s="363" t="s">
        <v>31</v>
      </c>
      <c r="B24" s="317">
        <f t="shared" si="0"/>
        <v>29518</v>
      </c>
      <c r="C24" s="317">
        <v>10804</v>
      </c>
      <c r="D24" s="317">
        <v>13357</v>
      </c>
      <c r="E24" s="647">
        <v>5357</v>
      </c>
      <c r="F24" s="317">
        <v>29292</v>
      </c>
      <c r="G24" s="317">
        <v>226</v>
      </c>
      <c r="H24" s="363" t="s">
        <v>141</v>
      </c>
      <c r="I24" s="611"/>
    </row>
    <row r="25" spans="1:9" ht="45" customHeight="1">
      <c r="A25" s="363" t="s">
        <v>33</v>
      </c>
      <c r="B25" s="277">
        <f t="shared" si="0"/>
        <v>31280</v>
      </c>
      <c r="C25" s="277">
        <v>14636</v>
      </c>
      <c r="D25" s="277">
        <v>12506</v>
      </c>
      <c r="E25" s="648">
        <v>4138</v>
      </c>
      <c r="F25" s="277">
        <v>31203</v>
      </c>
      <c r="G25" s="277">
        <v>77</v>
      </c>
      <c r="H25" s="363" t="s">
        <v>34</v>
      </c>
      <c r="I25" s="611"/>
    </row>
    <row r="26" spans="1:9" ht="45" customHeight="1">
      <c r="A26" s="316" t="s">
        <v>58</v>
      </c>
      <c r="B26" s="453">
        <f t="shared" ref="B26:G26" si="1">SUM(B6:B25)</f>
        <v>2684653</v>
      </c>
      <c r="C26" s="453">
        <f t="shared" si="1"/>
        <v>1117208</v>
      </c>
      <c r="D26" s="453">
        <f t="shared" si="1"/>
        <v>1153935</v>
      </c>
      <c r="E26" s="453">
        <f t="shared" si="1"/>
        <v>413510</v>
      </c>
      <c r="F26" s="453">
        <f t="shared" si="1"/>
        <v>2665164</v>
      </c>
      <c r="G26" s="453">
        <f t="shared" si="1"/>
        <v>19489</v>
      </c>
      <c r="H26" s="316" t="s">
        <v>36</v>
      </c>
      <c r="I26" s="611"/>
    </row>
    <row r="27" spans="1:9" ht="29.1" customHeight="1">
      <c r="A27" s="769" t="s">
        <v>306</v>
      </c>
      <c r="B27" s="769"/>
      <c r="C27" s="769"/>
      <c r="D27" s="769"/>
      <c r="E27" s="770" t="s">
        <v>307</v>
      </c>
      <c r="F27" s="771"/>
      <c r="G27" s="771"/>
      <c r="H27" s="772"/>
      <c r="I27" s="610"/>
    </row>
    <row r="28" spans="1:9" ht="24.95" customHeight="1">
      <c r="A28" s="769" t="s">
        <v>308</v>
      </c>
      <c r="B28" s="769"/>
      <c r="C28" s="769"/>
      <c r="D28" s="769"/>
      <c r="E28" s="770" t="s">
        <v>684</v>
      </c>
      <c r="F28" s="771"/>
      <c r="G28" s="771"/>
      <c r="H28" s="772"/>
      <c r="I28" s="610"/>
    </row>
    <row r="29" spans="1:9" ht="23.1" customHeight="1">
      <c r="A29" s="769" t="s">
        <v>309</v>
      </c>
      <c r="B29" s="769"/>
      <c r="C29" s="769"/>
      <c r="D29" s="769"/>
      <c r="E29" s="770" t="s">
        <v>310</v>
      </c>
      <c r="F29" s="771"/>
      <c r="G29" s="771"/>
      <c r="H29" s="772"/>
      <c r="I29" s="610"/>
    </row>
    <row r="30" spans="1:9" ht="24.95" customHeight="1">
      <c r="A30" s="612"/>
      <c r="B30" s="612"/>
      <c r="C30" s="613"/>
      <c r="D30" s="613"/>
      <c r="E30" s="613"/>
      <c r="F30" s="612"/>
      <c r="G30" s="612"/>
      <c r="H30" s="612"/>
    </row>
    <row r="31" spans="1:9" ht="24.95" customHeight="1">
      <c r="B31" s="395"/>
      <c r="C31" s="395"/>
    </row>
    <row r="32" spans="1:9" ht="24.95" customHeight="1">
      <c r="B32" s="395"/>
    </row>
    <row r="33" spans="3:7" ht="24.95" customHeight="1">
      <c r="C33" s="394"/>
      <c r="D33" s="394"/>
      <c r="E33" s="394"/>
      <c r="F33" s="394"/>
      <c r="G33" s="394"/>
    </row>
  </sheetData>
  <mergeCells count="15">
    <mergeCell ref="A28:D28"/>
    <mergeCell ref="E28:H28"/>
    <mergeCell ref="A29:D29"/>
    <mergeCell ref="E29:H29"/>
    <mergeCell ref="A1:H1"/>
    <mergeCell ref="A2:H2"/>
    <mergeCell ref="A3:D3"/>
    <mergeCell ref="E3:H3"/>
    <mergeCell ref="A27:D27"/>
    <mergeCell ref="E27:H27"/>
    <mergeCell ref="H4:H5"/>
    <mergeCell ref="A4:A5"/>
    <mergeCell ref="C4:D4"/>
    <mergeCell ref="E4:E5"/>
    <mergeCell ref="F4:G4"/>
  </mergeCells>
  <pageMargins left="0.7" right="0.7" top="0.75" bottom="0.75" header="0.3" footer="0.3"/>
  <pageSetup paperSize="9" scale="6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8"/>
  <sheetViews>
    <sheetView rightToLeft="1" zoomScaleNormal="100" workbookViewId="0">
      <selection sqref="A1:H2"/>
    </sheetView>
  </sheetViews>
  <sheetFormatPr defaultColWidth="8.85546875" defaultRowHeight="15.75"/>
  <cols>
    <col min="1" max="1" width="23.7109375" style="396" customWidth="1"/>
    <col min="2" max="7" width="15.7109375" style="396" customWidth="1"/>
    <col min="8" max="8" width="23.7109375" style="396" customWidth="1"/>
    <col min="9" max="106" width="8.85546875" style="396"/>
    <col min="107" max="114" width="12" style="396" customWidth="1"/>
    <col min="115" max="116" width="8.85546875" style="396"/>
    <col min="117" max="117" width="8.28515625" style="396" bestFit="1" customWidth="1"/>
    <col min="118" max="362" width="8.85546875" style="396"/>
    <col min="363" max="370" width="12" style="396" customWidth="1"/>
    <col min="371" max="372" width="8.85546875" style="396"/>
    <col min="373" max="373" width="8.28515625" style="396" bestFit="1" customWidth="1"/>
    <col min="374" max="618" width="8.85546875" style="396"/>
    <col min="619" max="626" width="12" style="396" customWidth="1"/>
    <col min="627" max="628" width="8.85546875" style="396"/>
    <col min="629" max="629" width="8.28515625" style="396" bestFit="1" customWidth="1"/>
    <col min="630" max="874" width="8.85546875" style="396"/>
    <col min="875" max="882" width="12" style="396" customWidth="1"/>
    <col min="883" max="884" width="8.85546875" style="396"/>
    <col min="885" max="885" width="8.28515625" style="396" bestFit="1" customWidth="1"/>
    <col min="886" max="1130" width="8.85546875" style="396"/>
    <col min="1131" max="1138" width="12" style="396" customWidth="1"/>
    <col min="1139" max="1140" width="8.85546875" style="396"/>
    <col min="1141" max="1141" width="8.28515625" style="396" bestFit="1" customWidth="1"/>
    <col min="1142" max="1386" width="8.85546875" style="396"/>
    <col min="1387" max="1394" width="12" style="396" customWidth="1"/>
    <col min="1395" max="1396" width="8.85546875" style="396"/>
    <col min="1397" max="1397" width="8.28515625" style="396" bestFit="1" customWidth="1"/>
    <col min="1398" max="1642" width="8.85546875" style="396"/>
    <col min="1643" max="1650" width="12" style="396" customWidth="1"/>
    <col min="1651" max="1652" width="8.85546875" style="396"/>
    <col min="1653" max="1653" width="8.28515625" style="396" bestFit="1" customWidth="1"/>
    <col min="1654" max="1898" width="8.85546875" style="396"/>
    <col min="1899" max="1906" width="12" style="396" customWidth="1"/>
    <col min="1907" max="1908" width="8.85546875" style="396"/>
    <col min="1909" max="1909" width="8.28515625" style="396" bestFit="1" customWidth="1"/>
    <col min="1910" max="2154" width="8.85546875" style="396"/>
    <col min="2155" max="2162" width="12" style="396" customWidth="1"/>
    <col min="2163" max="2164" width="8.85546875" style="396"/>
    <col min="2165" max="2165" width="8.28515625" style="396" bestFit="1" customWidth="1"/>
    <col min="2166" max="2410" width="8.85546875" style="396"/>
    <col min="2411" max="2418" width="12" style="396" customWidth="1"/>
    <col min="2419" max="2420" width="8.85546875" style="396"/>
    <col min="2421" max="2421" width="8.28515625" style="396" bestFit="1" customWidth="1"/>
    <col min="2422" max="2666" width="8.85546875" style="396"/>
    <col min="2667" max="2674" width="12" style="396" customWidth="1"/>
    <col min="2675" max="2676" width="8.85546875" style="396"/>
    <col min="2677" max="2677" width="8.28515625" style="396" bestFit="1" customWidth="1"/>
    <col min="2678" max="2922" width="8.85546875" style="396"/>
    <col min="2923" max="2930" width="12" style="396" customWidth="1"/>
    <col min="2931" max="2932" width="8.85546875" style="396"/>
    <col min="2933" max="2933" width="8.28515625" style="396" bestFit="1" customWidth="1"/>
    <col min="2934" max="3178" width="8.85546875" style="396"/>
    <col min="3179" max="3186" width="12" style="396" customWidth="1"/>
    <col min="3187" max="3188" width="8.85546875" style="396"/>
    <col min="3189" max="3189" width="8.28515625" style="396" bestFit="1" customWidth="1"/>
    <col min="3190" max="3434" width="8.85546875" style="396"/>
    <col min="3435" max="3442" width="12" style="396" customWidth="1"/>
    <col min="3443" max="3444" width="8.85546875" style="396"/>
    <col min="3445" max="3445" width="8.28515625" style="396" bestFit="1" customWidth="1"/>
    <col min="3446" max="3690" width="8.85546875" style="396"/>
    <col min="3691" max="3698" width="12" style="396" customWidth="1"/>
    <col min="3699" max="3700" width="8.85546875" style="396"/>
    <col min="3701" max="3701" width="8.28515625" style="396" bestFit="1" customWidth="1"/>
    <col min="3702" max="3946" width="8.85546875" style="396"/>
    <col min="3947" max="3954" width="12" style="396" customWidth="1"/>
    <col min="3955" max="3956" width="8.85546875" style="396"/>
    <col min="3957" max="3957" width="8.28515625" style="396" bestFit="1" customWidth="1"/>
    <col min="3958" max="4202" width="8.85546875" style="396"/>
    <col min="4203" max="4210" width="12" style="396" customWidth="1"/>
    <col min="4211" max="4212" width="8.85546875" style="396"/>
    <col min="4213" max="4213" width="8.28515625" style="396" bestFit="1" customWidth="1"/>
    <col min="4214" max="4458" width="8.85546875" style="396"/>
    <col min="4459" max="4466" width="12" style="396" customWidth="1"/>
    <col min="4467" max="4468" width="8.85546875" style="396"/>
    <col min="4469" max="4469" width="8.28515625" style="396" bestFit="1" customWidth="1"/>
    <col min="4470" max="4714" width="8.85546875" style="396"/>
    <col min="4715" max="4722" width="12" style="396" customWidth="1"/>
    <col min="4723" max="4724" width="8.85546875" style="396"/>
    <col min="4725" max="4725" width="8.28515625" style="396" bestFit="1" customWidth="1"/>
    <col min="4726" max="4970" width="8.85546875" style="396"/>
    <col min="4971" max="4978" width="12" style="396" customWidth="1"/>
    <col min="4979" max="4980" width="8.85546875" style="396"/>
    <col min="4981" max="4981" width="8.28515625" style="396" bestFit="1" customWidth="1"/>
    <col min="4982" max="5226" width="8.85546875" style="396"/>
    <col min="5227" max="5234" width="12" style="396" customWidth="1"/>
    <col min="5235" max="5236" width="8.85546875" style="396"/>
    <col min="5237" max="5237" width="8.28515625" style="396" bestFit="1" customWidth="1"/>
    <col min="5238" max="5482" width="8.85546875" style="396"/>
    <col min="5483" max="5490" width="12" style="396" customWidth="1"/>
    <col min="5491" max="5492" width="8.85546875" style="396"/>
    <col min="5493" max="5493" width="8.28515625" style="396" bestFit="1" customWidth="1"/>
    <col min="5494" max="5738" width="8.85546875" style="396"/>
    <col min="5739" max="5746" width="12" style="396" customWidth="1"/>
    <col min="5747" max="5748" width="8.85546875" style="396"/>
    <col min="5749" max="5749" width="8.28515625" style="396" bestFit="1" customWidth="1"/>
    <col min="5750" max="5994" width="8.85546875" style="396"/>
    <col min="5995" max="6002" width="12" style="396" customWidth="1"/>
    <col min="6003" max="6004" width="8.85546875" style="396"/>
    <col min="6005" max="6005" width="8.28515625" style="396" bestFit="1" customWidth="1"/>
    <col min="6006" max="6250" width="8.85546875" style="396"/>
    <col min="6251" max="6258" width="12" style="396" customWidth="1"/>
    <col min="6259" max="6260" width="8.85546875" style="396"/>
    <col min="6261" max="6261" width="8.28515625" style="396" bestFit="1" customWidth="1"/>
    <col min="6262" max="6506" width="8.85546875" style="396"/>
    <col min="6507" max="6514" width="12" style="396" customWidth="1"/>
    <col min="6515" max="6516" width="8.85546875" style="396"/>
    <col min="6517" max="6517" width="8.28515625" style="396" bestFit="1" customWidth="1"/>
    <col min="6518" max="6762" width="8.85546875" style="396"/>
    <col min="6763" max="6770" width="12" style="396" customWidth="1"/>
    <col min="6771" max="6772" width="8.85546875" style="396"/>
    <col min="6773" max="6773" width="8.28515625" style="396" bestFit="1" customWidth="1"/>
    <col min="6774" max="7018" width="8.85546875" style="396"/>
    <col min="7019" max="7026" width="12" style="396" customWidth="1"/>
    <col min="7027" max="7028" width="8.85546875" style="396"/>
    <col min="7029" max="7029" width="8.28515625" style="396" bestFit="1" customWidth="1"/>
    <col min="7030" max="7274" width="8.85546875" style="396"/>
    <col min="7275" max="7282" width="12" style="396" customWidth="1"/>
    <col min="7283" max="7284" width="8.85546875" style="396"/>
    <col min="7285" max="7285" width="8.28515625" style="396" bestFit="1" customWidth="1"/>
    <col min="7286" max="7530" width="8.85546875" style="396"/>
    <col min="7531" max="7538" width="12" style="396" customWidth="1"/>
    <col min="7539" max="7540" width="8.85546875" style="396"/>
    <col min="7541" max="7541" width="8.28515625" style="396" bestFit="1" customWidth="1"/>
    <col min="7542" max="7786" width="8.85546875" style="396"/>
    <col min="7787" max="7794" width="12" style="396" customWidth="1"/>
    <col min="7795" max="7796" width="8.85546875" style="396"/>
    <col min="7797" max="7797" width="8.28515625" style="396" bestFit="1" customWidth="1"/>
    <col min="7798" max="8042" width="8.85546875" style="396"/>
    <col min="8043" max="8050" width="12" style="396" customWidth="1"/>
    <col min="8051" max="8052" width="8.85546875" style="396"/>
    <col min="8053" max="8053" width="8.28515625" style="396" bestFit="1" customWidth="1"/>
    <col min="8054" max="8298" width="8.85546875" style="396"/>
    <col min="8299" max="8306" width="12" style="396" customWidth="1"/>
    <col min="8307" max="8308" width="8.85546875" style="396"/>
    <col min="8309" max="8309" width="8.28515625" style="396" bestFit="1" customWidth="1"/>
    <col min="8310" max="8554" width="8.85546875" style="396"/>
    <col min="8555" max="8562" width="12" style="396" customWidth="1"/>
    <col min="8563" max="8564" width="8.85546875" style="396"/>
    <col min="8565" max="8565" width="8.28515625" style="396" bestFit="1" customWidth="1"/>
    <col min="8566" max="8810" width="8.85546875" style="396"/>
    <col min="8811" max="8818" width="12" style="396" customWidth="1"/>
    <col min="8819" max="8820" width="8.85546875" style="396"/>
    <col min="8821" max="8821" width="8.28515625" style="396" bestFit="1" customWidth="1"/>
    <col min="8822" max="9066" width="8.85546875" style="396"/>
    <col min="9067" max="9074" width="12" style="396" customWidth="1"/>
    <col min="9075" max="9076" width="8.85546875" style="396"/>
    <col min="9077" max="9077" width="8.28515625" style="396" bestFit="1" customWidth="1"/>
    <col min="9078" max="9322" width="8.85546875" style="396"/>
    <col min="9323" max="9330" width="12" style="396" customWidth="1"/>
    <col min="9331" max="9332" width="8.85546875" style="396"/>
    <col min="9333" max="9333" width="8.28515625" style="396" bestFit="1" customWidth="1"/>
    <col min="9334" max="9578" width="8.85546875" style="396"/>
    <col min="9579" max="9586" width="12" style="396" customWidth="1"/>
    <col min="9587" max="9588" width="8.85546875" style="396"/>
    <col min="9589" max="9589" width="8.28515625" style="396" bestFit="1" customWidth="1"/>
    <col min="9590" max="9834" width="8.85546875" style="396"/>
    <col min="9835" max="9842" width="12" style="396" customWidth="1"/>
    <col min="9843" max="9844" width="8.85546875" style="396"/>
    <col min="9845" max="9845" width="8.28515625" style="396" bestFit="1" customWidth="1"/>
    <col min="9846" max="10090" width="8.85546875" style="396"/>
    <col min="10091" max="10098" width="12" style="396" customWidth="1"/>
    <col min="10099" max="10100" width="8.85546875" style="396"/>
    <col min="10101" max="10101" width="8.28515625" style="396" bestFit="1" customWidth="1"/>
    <col min="10102" max="10346" width="8.85546875" style="396"/>
    <col min="10347" max="10354" width="12" style="396" customWidth="1"/>
    <col min="10355" max="10356" width="8.85546875" style="396"/>
    <col min="10357" max="10357" width="8.28515625" style="396" bestFit="1" customWidth="1"/>
    <col min="10358" max="10602" width="8.85546875" style="396"/>
    <col min="10603" max="10610" width="12" style="396" customWidth="1"/>
    <col min="10611" max="10612" width="8.85546875" style="396"/>
    <col min="10613" max="10613" width="8.28515625" style="396" bestFit="1" customWidth="1"/>
    <col min="10614" max="10858" width="8.85546875" style="396"/>
    <col min="10859" max="10866" width="12" style="396" customWidth="1"/>
    <col min="10867" max="10868" width="8.85546875" style="396"/>
    <col min="10869" max="10869" width="8.28515625" style="396" bestFit="1" customWidth="1"/>
    <col min="10870" max="11114" width="8.85546875" style="396"/>
    <col min="11115" max="11122" width="12" style="396" customWidth="1"/>
    <col min="11123" max="11124" width="8.85546875" style="396"/>
    <col min="11125" max="11125" width="8.28515625" style="396" bestFit="1" customWidth="1"/>
    <col min="11126" max="11370" width="8.85546875" style="396"/>
    <col min="11371" max="11378" width="12" style="396" customWidth="1"/>
    <col min="11379" max="11380" width="8.85546875" style="396"/>
    <col min="11381" max="11381" width="8.28515625" style="396" bestFit="1" customWidth="1"/>
    <col min="11382" max="11626" width="8.85546875" style="396"/>
    <col min="11627" max="11634" width="12" style="396" customWidth="1"/>
    <col min="11635" max="11636" width="8.85546875" style="396"/>
    <col min="11637" max="11637" width="8.28515625" style="396" bestFit="1" customWidth="1"/>
    <col min="11638" max="11882" width="8.85546875" style="396"/>
    <col min="11883" max="11890" width="12" style="396" customWidth="1"/>
    <col min="11891" max="11892" width="8.85546875" style="396"/>
    <col min="11893" max="11893" width="8.28515625" style="396" bestFit="1" customWidth="1"/>
    <col min="11894" max="12138" width="8.85546875" style="396"/>
    <col min="12139" max="12146" width="12" style="396" customWidth="1"/>
    <col min="12147" max="12148" width="8.85546875" style="396"/>
    <col min="12149" max="12149" width="8.28515625" style="396" bestFit="1" customWidth="1"/>
    <col min="12150" max="12394" width="8.85546875" style="396"/>
    <col min="12395" max="12402" width="12" style="396" customWidth="1"/>
    <col min="12403" max="12404" width="8.85546875" style="396"/>
    <col min="12405" max="12405" width="8.28515625" style="396" bestFit="1" customWidth="1"/>
    <col min="12406" max="12650" width="8.85546875" style="396"/>
    <col min="12651" max="12658" width="12" style="396" customWidth="1"/>
    <col min="12659" max="12660" width="8.85546875" style="396"/>
    <col min="12661" max="12661" width="8.28515625" style="396" bestFit="1" customWidth="1"/>
    <col min="12662" max="12906" width="8.85546875" style="396"/>
    <col min="12907" max="12914" width="12" style="396" customWidth="1"/>
    <col min="12915" max="12916" width="8.85546875" style="396"/>
    <col min="12917" max="12917" width="8.28515625" style="396" bestFit="1" customWidth="1"/>
    <col min="12918" max="13162" width="8.85546875" style="396"/>
    <col min="13163" max="13170" width="12" style="396" customWidth="1"/>
    <col min="13171" max="13172" width="8.85546875" style="396"/>
    <col min="13173" max="13173" width="8.28515625" style="396" bestFit="1" customWidth="1"/>
    <col min="13174" max="13418" width="8.85546875" style="396"/>
    <col min="13419" max="13426" width="12" style="396" customWidth="1"/>
    <col min="13427" max="13428" width="8.85546875" style="396"/>
    <col min="13429" max="13429" width="8.28515625" style="396" bestFit="1" customWidth="1"/>
    <col min="13430" max="13674" width="8.85546875" style="396"/>
    <col min="13675" max="13682" width="12" style="396" customWidth="1"/>
    <col min="13683" max="13684" width="8.85546875" style="396"/>
    <col min="13685" max="13685" width="8.28515625" style="396" bestFit="1" customWidth="1"/>
    <col min="13686" max="13930" width="8.85546875" style="396"/>
    <col min="13931" max="13938" width="12" style="396" customWidth="1"/>
    <col min="13939" max="13940" width="8.85546875" style="396"/>
    <col min="13941" max="13941" width="8.28515625" style="396" bestFit="1" customWidth="1"/>
    <col min="13942" max="14186" width="8.85546875" style="396"/>
    <col min="14187" max="14194" width="12" style="396" customWidth="1"/>
    <col min="14195" max="14196" width="8.85546875" style="396"/>
    <col min="14197" max="14197" width="8.28515625" style="396" bestFit="1" customWidth="1"/>
    <col min="14198" max="14442" width="8.85546875" style="396"/>
    <col min="14443" max="14450" width="12" style="396" customWidth="1"/>
    <col min="14451" max="14452" width="8.85546875" style="396"/>
    <col min="14453" max="14453" width="8.28515625" style="396" bestFit="1" customWidth="1"/>
    <col min="14454" max="14698" width="8.85546875" style="396"/>
    <col min="14699" max="14706" width="12" style="396" customWidth="1"/>
    <col min="14707" max="14708" width="8.85546875" style="396"/>
    <col min="14709" max="14709" width="8.28515625" style="396" bestFit="1" customWidth="1"/>
    <col min="14710" max="14954" width="8.85546875" style="396"/>
    <col min="14955" max="14962" width="12" style="396" customWidth="1"/>
    <col min="14963" max="14964" width="8.85546875" style="396"/>
    <col min="14965" max="14965" width="8.28515625" style="396" bestFit="1" customWidth="1"/>
    <col min="14966" max="15210" width="8.85546875" style="396"/>
    <col min="15211" max="15218" width="12" style="396" customWidth="1"/>
    <col min="15219" max="15220" width="8.85546875" style="396"/>
    <col min="15221" max="15221" width="8.28515625" style="396" bestFit="1" customWidth="1"/>
    <col min="15222" max="15466" width="8.85546875" style="396"/>
    <col min="15467" max="15474" width="12" style="396" customWidth="1"/>
    <col min="15475" max="15476" width="8.85546875" style="396"/>
    <col min="15477" max="15477" width="8.28515625" style="396" bestFit="1" customWidth="1"/>
    <col min="15478" max="15722" width="8.85546875" style="396"/>
    <col min="15723" max="15730" width="12" style="396" customWidth="1"/>
    <col min="15731" max="15732" width="8.85546875" style="396"/>
    <col min="15733" max="15733" width="8.28515625" style="396" bestFit="1" customWidth="1"/>
    <col min="15734" max="15978" width="8.85546875" style="396"/>
    <col min="15979" max="15986" width="12" style="396" customWidth="1"/>
    <col min="15987" max="15988" width="8.85546875" style="396"/>
    <col min="15989" max="15989" width="8.28515625" style="396" bestFit="1" customWidth="1"/>
    <col min="15990" max="16234" width="8.85546875" style="396"/>
    <col min="16235" max="16384" width="9" style="396" customWidth="1"/>
  </cols>
  <sheetData>
    <row r="1" spans="1:9" ht="33" customHeight="1">
      <c r="A1" s="735" t="s">
        <v>978</v>
      </c>
      <c r="B1" s="735"/>
      <c r="C1" s="735"/>
      <c r="D1" s="735"/>
      <c r="E1" s="735"/>
      <c r="F1" s="735"/>
      <c r="G1" s="735"/>
      <c r="H1" s="735"/>
      <c r="I1" s="600"/>
    </row>
    <row r="2" spans="1:9" ht="33" customHeight="1">
      <c r="A2" s="736" t="s">
        <v>1002</v>
      </c>
      <c r="B2" s="736"/>
      <c r="C2" s="736"/>
      <c r="D2" s="736"/>
      <c r="E2" s="736"/>
      <c r="F2" s="736"/>
      <c r="G2" s="736"/>
      <c r="H2" s="736"/>
      <c r="I2" s="600"/>
    </row>
    <row r="3" spans="1:9" ht="21.75" customHeight="1">
      <c r="A3" s="708" t="s">
        <v>298</v>
      </c>
      <c r="B3" s="708"/>
      <c r="C3" s="708"/>
      <c r="D3" s="708"/>
      <c r="E3" s="704" t="s">
        <v>299</v>
      </c>
      <c r="F3" s="705"/>
      <c r="G3" s="705"/>
      <c r="H3" s="706"/>
      <c r="I3" s="600"/>
    </row>
    <row r="4" spans="1:9" ht="50.25" customHeight="1">
      <c r="A4" s="700" t="s">
        <v>971</v>
      </c>
      <c r="B4" s="365" t="s">
        <v>76</v>
      </c>
      <c r="C4" s="365" t="s">
        <v>313</v>
      </c>
      <c r="D4" s="365" t="s">
        <v>314</v>
      </c>
      <c r="E4" s="365" t="s">
        <v>315</v>
      </c>
      <c r="F4" s="365" t="s">
        <v>316</v>
      </c>
      <c r="G4" s="365" t="s">
        <v>96</v>
      </c>
      <c r="H4" s="700" t="s">
        <v>993</v>
      </c>
      <c r="I4" s="600"/>
    </row>
    <row r="5" spans="1:9" ht="33" customHeight="1">
      <c r="A5" s="700"/>
      <c r="B5" s="365" t="s">
        <v>78</v>
      </c>
      <c r="C5" s="365" t="s">
        <v>317</v>
      </c>
      <c r="D5" s="365" t="s">
        <v>318</v>
      </c>
      <c r="E5" s="365" t="s">
        <v>319</v>
      </c>
      <c r="F5" s="365" t="s">
        <v>320</v>
      </c>
      <c r="G5" s="365" t="s">
        <v>321</v>
      </c>
      <c r="H5" s="700"/>
      <c r="I5" s="600"/>
    </row>
    <row r="6" spans="1:9" ht="33" customHeight="1">
      <c r="A6" s="363" t="s">
        <v>104</v>
      </c>
      <c r="B6" s="321">
        <v>117400</v>
      </c>
      <c r="C6" s="321">
        <v>14629</v>
      </c>
      <c r="D6" s="321">
        <v>13255</v>
      </c>
      <c r="E6" s="321">
        <f>C6+D6</f>
        <v>27884</v>
      </c>
      <c r="F6" s="609">
        <f>E6+B6</f>
        <v>145284</v>
      </c>
      <c r="G6" s="318">
        <f>B6/F6</f>
        <v>0.80807246496517171</v>
      </c>
      <c r="H6" s="363" t="s">
        <v>2</v>
      </c>
      <c r="I6" s="600"/>
    </row>
    <row r="7" spans="1:9" ht="33" customHeight="1">
      <c r="A7" s="363" t="s">
        <v>859</v>
      </c>
      <c r="B7" s="278">
        <v>58425</v>
      </c>
      <c r="C7" s="278">
        <v>18987</v>
      </c>
      <c r="D7" s="278">
        <v>6232</v>
      </c>
      <c r="E7" s="278">
        <f t="shared" ref="E7:E25" si="0">C7+D7</f>
        <v>25219</v>
      </c>
      <c r="F7" s="609">
        <f t="shared" ref="F7:F25" si="1">E7+B7</f>
        <v>83644</v>
      </c>
      <c r="G7" s="319">
        <f t="shared" ref="G7:G26" si="2">B7/F7</f>
        <v>0.69849600688632774</v>
      </c>
      <c r="H7" s="363" t="s">
        <v>3</v>
      </c>
      <c r="I7" s="600"/>
    </row>
    <row r="8" spans="1:9" ht="33" customHeight="1">
      <c r="A8" s="363" t="s">
        <v>105</v>
      </c>
      <c r="B8" s="321">
        <v>53260</v>
      </c>
      <c r="C8" s="321">
        <v>16137</v>
      </c>
      <c r="D8" s="321">
        <v>5863</v>
      </c>
      <c r="E8" s="321">
        <f t="shared" si="0"/>
        <v>22000</v>
      </c>
      <c r="F8" s="609">
        <f t="shared" si="1"/>
        <v>75260</v>
      </c>
      <c r="G8" s="318">
        <f t="shared" si="2"/>
        <v>0.70768004251926653</v>
      </c>
      <c r="H8" s="363" t="s">
        <v>5</v>
      </c>
      <c r="I8" s="600"/>
    </row>
    <row r="9" spans="1:9" ht="33" customHeight="1">
      <c r="A9" s="363" t="s">
        <v>106</v>
      </c>
      <c r="B9" s="278">
        <v>53586</v>
      </c>
      <c r="C9" s="278">
        <v>7064</v>
      </c>
      <c r="D9" s="278">
        <v>1920</v>
      </c>
      <c r="E9" s="278">
        <f t="shared" si="0"/>
        <v>8984</v>
      </c>
      <c r="F9" s="609">
        <f t="shared" si="1"/>
        <v>62570</v>
      </c>
      <c r="G9" s="319">
        <f t="shared" si="2"/>
        <v>0.85641681316925045</v>
      </c>
      <c r="H9" s="363" t="s">
        <v>7</v>
      </c>
      <c r="I9" s="600"/>
    </row>
    <row r="10" spans="1:9" ht="33" customHeight="1">
      <c r="A10" s="363" t="s">
        <v>107</v>
      </c>
      <c r="B10" s="321">
        <v>69130</v>
      </c>
      <c r="C10" s="321">
        <v>11844</v>
      </c>
      <c r="D10" s="321">
        <v>2881</v>
      </c>
      <c r="E10" s="321">
        <f t="shared" si="0"/>
        <v>14725</v>
      </c>
      <c r="F10" s="609">
        <f t="shared" si="1"/>
        <v>83855</v>
      </c>
      <c r="G10" s="318">
        <f t="shared" si="2"/>
        <v>0.8243992606284658</v>
      </c>
      <c r="H10" s="363" t="s">
        <v>8</v>
      </c>
      <c r="I10" s="600"/>
    </row>
    <row r="11" spans="1:9" ht="33" customHeight="1">
      <c r="A11" s="363" t="s">
        <v>108</v>
      </c>
      <c r="B11" s="278">
        <v>81895</v>
      </c>
      <c r="C11" s="278">
        <v>8141</v>
      </c>
      <c r="D11" s="278">
        <v>4430</v>
      </c>
      <c r="E11" s="278">
        <f t="shared" si="0"/>
        <v>12571</v>
      </c>
      <c r="F11" s="609">
        <f t="shared" si="1"/>
        <v>94466</v>
      </c>
      <c r="G11" s="319">
        <f t="shared" si="2"/>
        <v>0.86692566637732094</v>
      </c>
      <c r="H11" s="363" t="s">
        <v>10</v>
      </c>
      <c r="I11" s="600"/>
    </row>
    <row r="12" spans="1:9" ht="33" customHeight="1">
      <c r="A12" s="363" t="s">
        <v>110</v>
      </c>
      <c r="B12" s="321">
        <v>62021</v>
      </c>
      <c r="C12" s="321">
        <v>11601</v>
      </c>
      <c r="D12" s="321">
        <v>5184</v>
      </c>
      <c r="E12" s="321">
        <f t="shared" si="0"/>
        <v>16785</v>
      </c>
      <c r="F12" s="609">
        <f t="shared" si="1"/>
        <v>78806</v>
      </c>
      <c r="G12" s="318">
        <f t="shared" si="2"/>
        <v>0.78700860340583201</v>
      </c>
      <c r="H12" s="363" t="s">
        <v>11</v>
      </c>
      <c r="I12" s="600"/>
    </row>
    <row r="13" spans="1:9" ht="33" customHeight="1">
      <c r="A13" s="363" t="s">
        <v>111</v>
      </c>
      <c r="B13" s="278">
        <v>44709</v>
      </c>
      <c r="C13" s="278">
        <v>2263</v>
      </c>
      <c r="D13" s="278">
        <v>1331</v>
      </c>
      <c r="E13" s="278">
        <f t="shared" si="0"/>
        <v>3594</v>
      </c>
      <c r="F13" s="609">
        <f t="shared" si="1"/>
        <v>48303</v>
      </c>
      <c r="G13" s="319">
        <f t="shared" si="2"/>
        <v>0.92559468356002728</v>
      </c>
      <c r="H13" s="363" t="s">
        <v>13</v>
      </c>
      <c r="I13" s="600"/>
    </row>
    <row r="14" spans="1:9" ht="33" customHeight="1">
      <c r="A14" s="363" t="s">
        <v>124</v>
      </c>
      <c r="B14" s="321">
        <v>24294</v>
      </c>
      <c r="C14" s="321">
        <v>3604</v>
      </c>
      <c r="D14" s="321">
        <v>1480</v>
      </c>
      <c r="E14" s="321">
        <f t="shared" si="0"/>
        <v>5084</v>
      </c>
      <c r="F14" s="609">
        <f t="shared" si="1"/>
        <v>29378</v>
      </c>
      <c r="G14" s="318">
        <f t="shared" si="2"/>
        <v>0.82694533324256247</v>
      </c>
      <c r="H14" s="363" t="s">
        <v>15</v>
      </c>
      <c r="I14" s="600"/>
    </row>
    <row r="15" spans="1:9" ht="33" customHeight="1">
      <c r="A15" s="363" t="s">
        <v>112</v>
      </c>
      <c r="B15" s="278">
        <v>91331</v>
      </c>
      <c r="C15" s="278">
        <v>5174</v>
      </c>
      <c r="D15" s="278">
        <v>3857</v>
      </c>
      <c r="E15" s="278">
        <f t="shared" si="0"/>
        <v>9031</v>
      </c>
      <c r="F15" s="609">
        <f t="shared" si="1"/>
        <v>100362</v>
      </c>
      <c r="G15" s="319">
        <f t="shared" si="2"/>
        <v>0.91001574301030275</v>
      </c>
      <c r="H15" s="363" t="s">
        <v>17</v>
      </c>
      <c r="I15" s="600"/>
    </row>
    <row r="16" spans="1:9" ht="33" customHeight="1">
      <c r="A16" s="363" t="s">
        <v>40</v>
      </c>
      <c r="B16" s="321">
        <v>23602</v>
      </c>
      <c r="C16" s="321">
        <v>1917</v>
      </c>
      <c r="D16" s="321">
        <v>735</v>
      </c>
      <c r="E16" s="321">
        <f t="shared" si="0"/>
        <v>2652</v>
      </c>
      <c r="F16" s="609">
        <f t="shared" si="1"/>
        <v>26254</v>
      </c>
      <c r="G16" s="318">
        <f t="shared" si="2"/>
        <v>0.89898682105583916</v>
      </c>
      <c r="H16" s="363" t="s">
        <v>18</v>
      </c>
      <c r="I16" s="600"/>
    </row>
    <row r="17" spans="1:9" ht="33" customHeight="1">
      <c r="A17" s="363" t="s">
        <v>113</v>
      </c>
      <c r="B17" s="278">
        <v>37677</v>
      </c>
      <c r="C17" s="278">
        <v>3831</v>
      </c>
      <c r="D17" s="278">
        <v>2091</v>
      </c>
      <c r="E17" s="278">
        <f t="shared" si="0"/>
        <v>5922</v>
      </c>
      <c r="F17" s="609">
        <f>E17+B17</f>
        <v>43599</v>
      </c>
      <c r="G17" s="319">
        <f t="shared" si="2"/>
        <v>0.86417119658707764</v>
      </c>
      <c r="H17" s="363" t="s">
        <v>20</v>
      </c>
      <c r="I17" s="600"/>
    </row>
    <row r="18" spans="1:9" ht="33" customHeight="1">
      <c r="A18" s="363" t="s">
        <v>21</v>
      </c>
      <c r="B18" s="321">
        <v>36971</v>
      </c>
      <c r="C18" s="321">
        <v>3956</v>
      </c>
      <c r="D18" s="321">
        <v>1908</v>
      </c>
      <c r="E18" s="321">
        <f t="shared" si="0"/>
        <v>5864</v>
      </c>
      <c r="F18" s="609">
        <f t="shared" si="1"/>
        <v>42835</v>
      </c>
      <c r="G18" s="318">
        <f t="shared" si="2"/>
        <v>0.86310260301155595</v>
      </c>
      <c r="H18" s="363" t="s">
        <v>22</v>
      </c>
      <c r="I18" s="600"/>
    </row>
    <row r="19" spans="1:9" ht="33" customHeight="1">
      <c r="A19" s="363" t="s">
        <v>115</v>
      </c>
      <c r="B19" s="278">
        <v>25750</v>
      </c>
      <c r="C19" s="278">
        <v>2411</v>
      </c>
      <c r="D19" s="278">
        <v>939</v>
      </c>
      <c r="E19" s="278">
        <f>C19+D19</f>
        <v>3350</v>
      </c>
      <c r="F19" s="609">
        <f t="shared" si="1"/>
        <v>29100</v>
      </c>
      <c r="G19" s="319">
        <f t="shared" si="2"/>
        <v>0.88487972508591062</v>
      </c>
      <c r="H19" s="363" t="s">
        <v>23</v>
      </c>
      <c r="I19" s="600"/>
    </row>
    <row r="20" spans="1:9" ht="33" customHeight="1">
      <c r="A20" s="363" t="s">
        <v>24</v>
      </c>
      <c r="B20" s="321">
        <v>46433</v>
      </c>
      <c r="C20" s="321">
        <v>9770</v>
      </c>
      <c r="D20" s="321">
        <v>5373</v>
      </c>
      <c r="E20" s="321">
        <f t="shared" si="0"/>
        <v>15143</v>
      </c>
      <c r="F20" s="609">
        <f t="shared" si="1"/>
        <v>61576</v>
      </c>
      <c r="G20" s="318">
        <f t="shared" si="2"/>
        <v>0.75407626347927759</v>
      </c>
      <c r="H20" s="363" t="s">
        <v>25</v>
      </c>
      <c r="I20" s="600"/>
    </row>
    <row r="21" spans="1:9" ht="33" customHeight="1">
      <c r="A21" s="363" t="s">
        <v>116</v>
      </c>
      <c r="B21" s="278">
        <v>32027</v>
      </c>
      <c r="C21" s="278">
        <v>6367</v>
      </c>
      <c r="D21" s="278">
        <v>5946</v>
      </c>
      <c r="E21" s="278">
        <f t="shared" si="0"/>
        <v>12313</v>
      </c>
      <c r="F21" s="609">
        <f t="shared" si="1"/>
        <v>44340</v>
      </c>
      <c r="G21" s="319">
        <f t="shared" si="2"/>
        <v>0.72230491655390172</v>
      </c>
      <c r="H21" s="363" t="s">
        <v>117</v>
      </c>
      <c r="I21" s="600"/>
    </row>
    <row r="22" spans="1:9" ht="33" customHeight="1">
      <c r="A22" s="363" t="s">
        <v>118</v>
      </c>
      <c r="B22" s="321">
        <v>37190</v>
      </c>
      <c r="C22" s="321">
        <v>2265</v>
      </c>
      <c r="D22" s="321">
        <v>1048</v>
      </c>
      <c r="E22" s="321">
        <f t="shared" si="0"/>
        <v>3313</v>
      </c>
      <c r="F22" s="609">
        <f t="shared" si="1"/>
        <v>40503</v>
      </c>
      <c r="G22" s="318">
        <f t="shared" si="2"/>
        <v>0.91820358985754147</v>
      </c>
      <c r="H22" s="363" t="s">
        <v>152</v>
      </c>
      <c r="I22" s="600"/>
    </row>
    <row r="23" spans="1:9" ht="33" customHeight="1">
      <c r="A23" s="363" t="s">
        <v>126</v>
      </c>
      <c r="B23" s="278">
        <v>38339</v>
      </c>
      <c r="C23" s="278">
        <v>3478</v>
      </c>
      <c r="D23" s="278">
        <v>1773</v>
      </c>
      <c r="E23" s="278">
        <f t="shared" si="0"/>
        <v>5251</v>
      </c>
      <c r="F23" s="609">
        <f t="shared" si="1"/>
        <v>43590</v>
      </c>
      <c r="G23" s="319">
        <f t="shared" si="2"/>
        <v>0.8795365909612296</v>
      </c>
      <c r="H23" s="363" t="s">
        <v>30</v>
      </c>
      <c r="I23" s="600"/>
    </row>
    <row r="24" spans="1:9" ht="33" customHeight="1">
      <c r="A24" s="363" t="s">
        <v>31</v>
      </c>
      <c r="B24" s="321">
        <v>23124</v>
      </c>
      <c r="C24" s="321">
        <v>853</v>
      </c>
      <c r="D24" s="321">
        <v>1596</v>
      </c>
      <c r="E24" s="321">
        <f t="shared" si="0"/>
        <v>2449</v>
      </c>
      <c r="F24" s="609">
        <f t="shared" si="1"/>
        <v>25573</v>
      </c>
      <c r="G24" s="318">
        <f t="shared" si="2"/>
        <v>0.90423493528330656</v>
      </c>
      <c r="H24" s="363" t="s">
        <v>322</v>
      </c>
      <c r="I24" s="600"/>
    </row>
    <row r="25" spans="1:9" ht="33" customHeight="1">
      <c r="A25" s="363" t="s">
        <v>33</v>
      </c>
      <c r="B25" s="278">
        <v>13599</v>
      </c>
      <c r="C25" s="278">
        <v>606</v>
      </c>
      <c r="D25" s="278">
        <v>407</v>
      </c>
      <c r="E25" s="278">
        <f t="shared" si="0"/>
        <v>1013</v>
      </c>
      <c r="F25" s="609">
        <f t="shared" si="1"/>
        <v>14612</v>
      </c>
      <c r="G25" s="319">
        <f t="shared" si="2"/>
        <v>0.93067341910758283</v>
      </c>
      <c r="H25" s="363" t="s">
        <v>34</v>
      </c>
      <c r="I25" s="600"/>
    </row>
    <row r="26" spans="1:9" ht="33" customHeight="1">
      <c r="A26" s="316" t="s">
        <v>58</v>
      </c>
      <c r="B26" s="608">
        <f>SUM(B6:B25)</f>
        <v>970763</v>
      </c>
      <c r="C26" s="608">
        <f>SUM(C6:C25)</f>
        <v>134898</v>
      </c>
      <c r="D26" s="608">
        <f>SUM(D6:D25)</f>
        <v>68249</v>
      </c>
      <c r="E26" s="608">
        <f>SUM(E6:E25)</f>
        <v>203147</v>
      </c>
      <c r="F26" s="608">
        <f>SUM(F6:F25)</f>
        <v>1173910</v>
      </c>
      <c r="G26" s="320">
        <f t="shared" si="2"/>
        <v>0.82694840319956386</v>
      </c>
      <c r="H26" s="316" t="s">
        <v>36</v>
      </c>
      <c r="I26" s="600"/>
    </row>
    <row r="27" spans="1:9" ht="15" customHeight="1">
      <c r="A27" s="769" t="s">
        <v>323</v>
      </c>
      <c r="B27" s="769"/>
      <c r="C27" s="769"/>
      <c r="D27" s="769"/>
      <c r="E27" s="770" t="s">
        <v>324</v>
      </c>
      <c r="F27" s="771"/>
      <c r="G27" s="771"/>
      <c r="H27" s="772"/>
      <c r="I27" s="600"/>
    </row>
    <row r="28" spans="1:9">
      <c r="A28" s="605"/>
      <c r="B28" s="605"/>
      <c r="C28" s="605"/>
      <c r="D28" s="605"/>
      <c r="E28" s="605"/>
      <c r="F28" s="605"/>
      <c r="G28" s="605"/>
      <c r="H28" s="605"/>
    </row>
  </sheetData>
  <mergeCells count="8">
    <mergeCell ref="A1:H1"/>
    <mergeCell ref="A2:H2"/>
    <mergeCell ref="A3:D3"/>
    <mergeCell ref="A27:D27"/>
    <mergeCell ref="A4:A5"/>
    <mergeCell ref="H4:H5"/>
    <mergeCell ref="E3:H3"/>
    <mergeCell ref="E27:H27"/>
  </mergeCells>
  <pageMargins left="0.7" right="0.7" top="0.75" bottom="0.75" header="0.3" footer="0.3"/>
  <pageSetup paperSize="9" scale="5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36"/>
  <sheetViews>
    <sheetView rightToLeft="1" zoomScaleNormal="100" workbookViewId="0">
      <selection sqref="A1:F2"/>
    </sheetView>
  </sheetViews>
  <sheetFormatPr defaultColWidth="17.7109375" defaultRowHeight="15.75"/>
  <cols>
    <col min="1" max="1" width="25.7109375" style="396" customWidth="1"/>
    <col min="2" max="5" width="17.7109375" style="396" customWidth="1"/>
    <col min="6" max="6" width="25.7109375" style="396" customWidth="1"/>
    <col min="7" max="7" width="28.42578125" style="396" customWidth="1"/>
    <col min="8" max="8" width="30.140625" style="396" customWidth="1"/>
    <col min="9" max="10" width="17.7109375" style="396" customWidth="1"/>
    <col min="11" max="11" width="17.42578125" style="396" customWidth="1"/>
    <col min="12" max="12" width="17.7109375" style="396" customWidth="1"/>
    <col min="13" max="13" width="40.42578125" style="396" customWidth="1"/>
    <col min="14" max="17" width="17.7109375" style="396" customWidth="1"/>
    <col min="18" max="18" width="38" style="396" customWidth="1"/>
    <col min="19" max="19" width="17.7109375" style="396" customWidth="1"/>
    <col min="20" max="20" width="32" style="396" customWidth="1"/>
    <col min="21" max="21" width="10.85546875" style="396" customWidth="1"/>
    <col min="22" max="16384" width="17.7109375" style="396"/>
  </cols>
  <sheetData>
    <row r="1" spans="1:14" ht="33" customHeight="1">
      <c r="A1" s="735" t="s">
        <v>979</v>
      </c>
      <c r="B1" s="735"/>
      <c r="C1" s="735"/>
      <c r="D1" s="735"/>
      <c r="E1" s="735"/>
      <c r="F1" s="735"/>
      <c r="G1" s="600"/>
    </row>
    <row r="2" spans="1:14" ht="33" customHeight="1">
      <c r="A2" s="736" t="s">
        <v>1003</v>
      </c>
      <c r="B2" s="736"/>
      <c r="C2" s="736"/>
      <c r="D2" s="736"/>
      <c r="E2" s="736"/>
      <c r="F2" s="736"/>
      <c r="G2" s="600"/>
    </row>
    <row r="3" spans="1:14" ht="19.5" customHeight="1">
      <c r="A3" s="708" t="s">
        <v>311</v>
      </c>
      <c r="B3" s="708"/>
      <c r="C3" s="708"/>
      <c r="D3" s="704" t="s">
        <v>312</v>
      </c>
      <c r="E3" s="705"/>
      <c r="F3" s="706"/>
      <c r="G3" s="600"/>
    </row>
    <row r="4" spans="1:14" ht="57.75" customHeight="1">
      <c r="A4" s="700" t="s">
        <v>971</v>
      </c>
      <c r="B4" s="365" t="s">
        <v>688</v>
      </c>
      <c r="C4" s="365" t="s">
        <v>689</v>
      </c>
      <c r="D4" s="365" t="s">
        <v>690</v>
      </c>
      <c r="E4" s="365" t="s">
        <v>53</v>
      </c>
      <c r="F4" s="700" t="s">
        <v>993</v>
      </c>
      <c r="G4" s="600"/>
    </row>
    <row r="5" spans="1:14" ht="57.75" customHeight="1">
      <c r="A5" s="700"/>
      <c r="B5" s="365" t="s">
        <v>685</v>
      </c>
      <c r="C5" s="365" t="s">
        <v>686</v>
      </c>
      <c r="D5" s="365" t="s">
        <v>687</v>
      </c>
      <c r="E5" s="365" t="s">
        <v>36</v>
      </c>
      <c r="F5" s="700"/>
      <c r="G5" s="600"/>
      <c r="J5" s="397"/>
      <c r="K5" s="397"/>
    </row>
    <row r="6" spans="1:14" ht="24.95" customHeight="1">
      <c r="A6" s="363" t="s">
        <v>104</v>
      </c>
      <c r="B6" s="321">
        <v>79</v>
      </c>
      <c r="C6" s="321">
        <v>261</v>
      </c>
      <c r="D6" s="322">
        <v>337</v>
      </c>
      <c r="E6" s="607">
        <f>SUM(B6:D6)</f>
        <v>677</v>
      </c>
      <c r="F6" s="363" t="s">
        <v>2</v>
      </c>
      <c r="G6" s="600"/>
      <c r="J6" s="397"/>
      <c r="K6" s="397"/>
      <c r="M6" s="397"/>
      <c r="N6" s="397"/>
    </row>
    <row r="7" spans="1:14" ht="24.95" customHeight="1">
      <c r="A7" s="363" t="s">
        <v>859</v>
      </c>
      <c r="B7" s="278">
        <v>74</v>
      </c>
      <c r="C7" s="278" t="s">
        <v>120</v>
      </c>
      <c r="D7" s="279">
        <v>82</v>
      </c>
      <c r="E7" s="607">
        <f t="shared" ref="E7:E25" si="0">SUM(B7:D7)</f>
        <v>156</v>
      </c>
      <c r="F7" s="363" t="s">
        <v>3</v>
      </c>
      <c r="G7" s="602"/>
      <c r="J7" s="397"/>
      <c r="K7" s="397"/>
      <c r="M7" s="397"/>
      <c r="N7" s="397"/>
    </row>
    <row r="8" spans="1:14" ht="24.95" customHeight="1">
      <c r="A8" s="363" t="s">
        <v>105</v>
      </c>
      <c r="B8" s="321" t="s">
        <v>120</v>
      </c>
      <c r="C8" s="321">
        <v>50</v>
      </c>
      <c r="D8" s="322">
        <v>253</v>
      </c>
      <c r="E8" s="607">
        <f t="shared" si="0"/>
        <v>303</v>
      </c>
      <c r="F8" s="363" t="s">
        <v>5</v>
      </c>
      <c r="G8" s="600"/>
      <c r="J8" s="397"/>
      <c r="K8" s="397"/>
      <c r="M8" s="397"/>
      <c r="N8" s="397"/>
    </row>
    <row r="9" spans="1:14" ht="24.95" customHeight="1">
      <c r="A9" s="363" t="s">
        <v>106</v>
      </c>
      <c r="B9" s="278" t="s">
        <v>120</v>
      </c>
      <c r="C9" s="278">
        <v>346</v>
      </c>
      <c r="D9" s="279">
        <v>117</v>
      </c>
      <c r="E9" s="607">
        <f t="shared" si="0"/>
        <v>463</v>
      </c>
      <c r="F9" s="363" t="s">
        <v>7</v>
      </c>
      <c r="G9" s="600"/>
      <c r="J9" s="397"/>
      <c r="K9" s="397"/>
      <c r="M9" s="397"/>
      <c r="N9" s="397"/>
    </row>
    <row r="10" spans="1:14" ht="24.95" customHeight="1">
      <c r="A10" s="363" t="s">
        <v>107</v>
      </c>
      <c r="B10" s="321" t="s">
        <v>120</v>
      </c>
      <c r="C10" s="321">
        <v>83</v>
      </c>
      <c r="D10" s="322">
        <v>75</v>
      </c>
      <c r="E10" s="607">
        <f t="shared" si="0"/>
        <v>158</v>
      </c>
      <c r="F10" s="363" t="s">
        <v>8</v>
      </c>
      <c r="G10" s="600"/>
      <c r="J10" s="397"/>
      <c r="K10" s="397"/>
      <c r="M10" s="397"/>
      <c r="N10" s="397"/>
    </row>
    <row r="11" spans="1:14" ht="24.95" customHeight="1">
      <c r="A11" s="363" t="s">
        <v>108</v>
      </c>
      <c r="B11" s="278">
        <v>34</v>
      </c>
      <c r="C11" s="278">
        <v>109</v>
      </c>
      <c r="D11" s="279">
        <v>151</v>
      </c>
      <c r="E11" s="607">
        <f t="shared" si="0"/>
        <v>294</v>
      </c>
      <c r="F11" s="363" t="s">
        <v>10</v>
      </c>
      <c r="G11" s="600"/>
      <c r="J11" s="397"/>
      <c r="K11" s="397"/>
      <c r="M11" s="397"/>
      <c r="N11" s="397"/>
    </row>
    <row r="12" spans="1:14" ht="24.95" customHeight="1">
      <c r="A12" s="363" t="s">
        <v>110</v>
      </c>
      <c r="B12" s="321">
        <v>43</v>
      </c>
      <c r="C12" s="321">
        <v>118</v>
      </c>
      <c r="D12" s="322">
        <v>58</v>
      </c>
      <c r="E12" s="607">
        <f t="shared" si="0"/>
        <v>219</v>
      </c>
      <c r="F12" s="363" t="s">
        <v>11</v>
      </c>
      <c r="G12" s="600"/>
      <c r="J12" s="397"/>
      <c r="K12" s="397"/>
      <c r="M12" s="397"/>
      <c r="N12" s="397"/>
    </row>
    <row r="13" spans="1:14" ht="24.95" customHeight="1">
      <c r="A13" s="363" t="s">
        <v>111</v>
      </c>
      <c r="B13" s="278">
        <v>28</v>
      </c>
      <c r="C13" s="278">
        <v>58</v>
      </c>
      <c r="D13" s="279">
        <v>55</v>
      </c>
      <c r="E13" s="607">
        <f t="shared" si="0"/>
        <v>141</v>
      </c>
      <c r="F13" s="363" t="s">
        <v>13</v>
      </c>
      <c r="G13" s="600"/>
      <c r="J13" s="397"/>
      <c r="K13" s="397"/>
      <c r="M13" s="397"/>
      <c r="N13" s="397"/>
    </row>
    <row r="14" spans="1:14" ht="24.95" customHeight="1">
      <c r="A14" s="363" t="s">
        <v>124</v>
      </c>
      <c r="B14" s="321">
        <v>18</v>
      </c>
      <c r="C14" s="321">
        <v>4</v>
      </c>
      <c r="D14" s="322">
        <v>25</v>
      </c>
      <c r="E14" s="607">
        <f t="shared" si="0"/>
        <v>47</v>
      </c>
      <c r="F14" s="363" t="s">
        <v>15</v>
      </c>
      <c r="G14" s="600"/>
      <c r="J14" s="397"/>
      <c r="K14" s="397"/>
      <c r="M14" s="397"/>
      <c r="N14" s="397"/>
    </row>
    <row r="15" spans="1:14" ht="24.95" customHeight="1">
      <c r="A15" s="363" t="s">
        <v>112</v>
      </c>
      <c r="B15" s="278" t="s">
        <v>120</v>
      </c>
      <c r="C15" s="278">
        <v>24</v>
      </c>
      <c r="D15" s="279">
        <v>75</v>
      </c>
      <c r="E15" s="607">
        <f t="shared" si="0"/>
        <v>99</v>
      </c>
      <c r="F15" s="363" t="s">
        <v>17</v>
      </c>
      <c r="G15" s="600"/>
      <c r="J15" s="397"/>
      <c r="K15" s="397"/>
      <c r="M15" s="397"/>
      <c r="N15" s="397"/>
    </row>
    <row r="16" spans="1:14" ht="24.95" customHeight="1">
      <c r="A16" s="363" t="s">
        <v>40</v>
      </c>
      <c r="B16" s="321">
        <v>29</v>
      </c>
      <c r="C16" s="321">
        <v>25</v>
      </c>
      <c r="D16" s="322">
        <v>23</v>
      </c>
      <c r="E16" s="607">
        <f t="shared" si="0"/>
        <v>77</v>
      </c>
      <c r="F16" s="363" t="s">
        <v>18</v>
      </c>
      <c r="G16" s="600"/>
      <c r="J16" s="397"/>
      <c r="K16" s="397"/>
      <c r="M16" s="397"/>
      <c r="N16" s="397"/>
    </row>
    <row r="17" spans="1:14" ht="24.95" customHeight="1">
      <c r="A17" s="363" t="s">
        <v>113</v>
      </c>
      <c r="B17" s="278" t="s">
        <v>120</v>
      </c>
      <c r="C17" s="278">
        <v>102</v>
      </c>
      <c r="D17" s="279">
        <v>87</v>
      </c>
      <c r="E17" s="607">
        <f t="shared" si="0"/>
        <v>189</v>
      </c>
      <c r="F17" s="363" t="s">
        <v>20</v>
      </c>
      <c r="G17" s="600"/>
      <c r="J17" s="397"/>
      <c r="K17" s="397"/>
      <c r="M17" s="397"/>
      <c r="N17" s="397"/>
    </row>
    <row r="18" spans="1:14" ht="24.95" customHeight="1">
      <c r="A18" s="363" t="s">
        <v>21</v>
      </c>
      <c r="B18" s="321">
        <v>24</v>
      </c>
      <c r="C18" s="321">
        <v>19</v>
      </c>
      <c r="D18" s="322">
        <v>48</v>
      </c>
      <c r="E18" s="607">
        <f t="shared" si="0"/>
        <v>91</v>
      </c>
      <c r="F18" s="363" t="s">
        <v>22</v>
      </c>
      <c r="G18" s="600"/>
      <c r="J18" s="397"/>
      <c r="K18" s="397"/>
      <c r="M18" s="397"/>
      <c r="N18" s="397"/>
    </row>
    <row r="19" spans="1:14" ht="24.95" customHeight="1">
      <c r="A19" s="363" t="s">
        <v>115</v>
      </c>
      <c r="B19" s="278">
        <v>21</v>
      </c>
      <c r="C19" s="278">
        <v>4</v>
      </c>
      <c r="D19" s="279">
        <v>27</v>
      </c>
      <c r="E19" s="607">
        <f t="shared" si="0"/>
        <v>52</v>
      </c>
      <c r="F19" s="363" t="s">
        <v>23</v>
      </c>
      <c r="G19" s="600"/>
      <c r="J19" s="397"/>
      <c r="K19" s="397"/>
      <c r="M19" s="397"/>
      <c r="N19" s="397"/>
    </row>
    <row r="20" spans="1:14" ht="24.95" customHeight="1">
      <c r="A20" s="363" t="s">
        <v>24</v>
      </c>
      <c r="B20" s="321" t="s">
        <v>120</v>
      </c>
      <c r="C20" s="321">
        <v>38</v>
      </c>
      <c r="D20" s="322">
        <v>84</v>
      </c>
      <c r="E20" s="607">
        <f t="shared" si="0"/>
        <v>122</v>
      </c>
      <c r="F20" s="363" t="s">
        <v>25</v>
      </c>
      <c r="G20" s="600"/>
      <c r="J20" s="397"/>
      <c r="K20" s="397"/>
      <c r="M20" s="397"/>
      <c r="N20" s="397"/>
    </row>
    <row r="21" spans="1:14" ht="24.95" customHeight="1">
      <c r="A21" s="363" t="s">
        <v>116</v>
      </c>
      <c r="B21" s="278" t="s">
        <v>120</v>
      </c>
      <c r="C21" s="278">
        <v>15</v>
      </c>
      <c r="D21" s="279">
        <v>86</v>
      </c>
      <c r="E21" s="607">
        <f t="shared" si="0"/>
        <v>101</v>
      </c>
      <c r="F21" s="363" t="s">
        <v>117</v>
      </c>
      <c r="G21" s="603"/>
      <c r="J21" s="397"/>
      <c r="K21" s="397"/>
      <c r="M21" s="397"/>
      <c r="N21" s="397"/>
    </row>
    <row r="22" spans="1:14" ht="24.95" customHeight="1">
      <c r="A22" s="363" t="s">
        <v>118</v>
      </c>
      <c r="B22" s="321">
        <v>25</v>
      </c>
      <c r="C22" s="321">
        <v>59</v>
      </c>
      <c r="D22" s="322">
        <v>53</v>
      </c>
      <c r="E22" s="607">
        <f t="shared" si="0"/>
        <v>137</v>
      </c>
      <c r="F22" s="363" t="s">
        <v>152</v>
      </c>
      <c r="G22" s="600"/>
      <c r="J22" s="397"/>
      <c r="K22" s="397"/>
      <c r="M22" s="397"/>
      <c r="N22" s="397"/>
    </row>
    <row r="23" spans="1:14" ht="24.95" customHeight="1">
      <c r="A23" s="363" t="s">
        <v>126</v>
      </c>
      <c r="B23" s="278" t="s">
        <v>120</v>
      </c>
      <c r="C23" s="278">
        <v>23</v>
      </c>
      <c r="D23" s="279">
        <v>31</v>
      </c>
      <c r="E23" s="607">
        <f t="shared" si="0"/>
        <v>54</v>
      </c>
      <c r="F23" s="363" t="s">
        <v>30</v>
      </c>
      <c r="G23" s="600"/>
      <c r="J23" s="397"/>
      <c r="K23" s="397"/>
      <c r="M23" s="397"/>
      <c r="N23" s="397"/>
    </row>
    <row r="24" spans="1:14" ht="24.95" customHeight="1">
      <c r="A24" s="363" t="s">
        <v>31</v>
      </c>
      <c r="B24" s="321" t="s">
        <v>120</v>
      </c>
      <c r="C24" s="321">
        <v>20</v>
      </c>
      <c r="D24" s="322">
        <v>9</v>
      </c>
      <c r="E24" s="607">
        <f t="shared" si="0"/>
        <v>29</v>
      </c>
      <c r="F24" s="363" t="s">
        <v>322</v>
      </c>
      <c r="G24" s="600"/>
      <c r="J24" s="397"/>
      <c r="K24" s="397"/>
      <c r="M24" s="397"/>
      <c r="N24" s="397"/>
    </row>
    <row r="25" spans="1:14" ht="24.95" customHeight="1">
      <c r="A25" s="363" t="s">
        <v>33</v>
      </c>
      <c r="B25" s="278" t="s">
        <v>120</v>
      </c>
      <c r="C25" s="278" t="s">
        <v>120</v>
      </c>
      <c r="D25" s="279">
        <v>6</v>
      </c>
      <c r="E25" s="607">
        <f t="shared" si="0"/>
        <v>6</v>
      </c>
      <c r="F25" s="363" t="s">
        <v>34</v>
      </c>
      <c r="G25" s="600"/>
      <c r="J25" s="397"/>
      <c r="K25" s="397"/>
      <c r="M25" s="397"/>
      <c r="N25" s="397"/>
    </row>
    <row r="26" spans="1:14" ht="24.95" customHeight="1">
      <c r="A26" s="316" t="s">
        <v>58</v>
      </c>
      <c r="B26" s="316">
        <f t="shared" ref="B26:E26" si="1">SUM(B6:B25)</f>
        <v>375</v>
      </c>
      <c r="C26" s="316">
        <f t="shared" si="1"/>
        <v>1358</v>
      </c>
      <c r="D26" s="316">
        <f t="shared" si="1"/>
        <v>1682</v>
      </c>
      <c r="E26" s="316">
        <f t="shared" si="1"/>
        <v>3415</v>
      </c>
      <c r="F26" s="316" t="s">
        <v>36</v>
      </c>
      <c r="G26" s="600"/>
      <c r="M26" s="397"/>
      <c r="N26" s="397"/>
    </row>
    <row r="27" spans="1:14">
      <c r="A27" s="604"/>
      <c r="B27" s="605"/>
      <c r="C27" s="605"/>
      <c r="D27" s="605"/>
      <c r="E27" s="606"/>
      <c r="F27" s="605"/>
      <c r="M27" s="397"/>
      <c r="N27" s="397"/>
    </row>
    <row r="28" spans="1:14">
      <c r="M28" s="397"/>
      <c r="N28" s="397"/>
    </row>
    <row r="29" spans="1:14">
      <c r="M29" s="397"/>
      <c r="N29" s="397"/>
    </row>
    <row r="30" spans="1:14">
      <c r="M30" s="397"/>
      <c r="N30" s="397"/>
    </row>
    <row r="31" spans="1:14">
      <c r="M31" s="397"/>
      <c r="N31" s="397"/>
    </row>
    <row r="32" spans="1:14">
      <c r="M32" s="397"/>
      <c r="N32" s="397"/>
    </row>
    <row r="33" spans="13:14">
      <c r="M33" s="397"/>
      <c r="N33" s="397"/>
    </row>
    <row r="34" spans="13:14">
      <c r="M34" s="397"/>
      <c r="N34" s="397"/>
    </row>
    <row r="35" spans="13:14">
      <c r="M35" s="397"/>
      <c r="N35" s="397"/>
    </row>
    <row r="36" spans="13:14">
      <c r="M36" s="397"/>
      <c r="N36" s="397"/>
    </row>
  </sheetData>
  <mergeCells count="6">
    <mergeCell ref="A4:A5"/>
    <mergeCell ref="F4:F5"/>
    <mergeCell ref="A1:F1"/>
    <mergeCell ref="A2:F2"/>
    <mergeCell ref="A3:C3"/>
    <mergeCell ref="D3:F3"/>
  </mergeCells>
  <pageMargins left="0.7" right="0.7" top="0.75" bottom="0.75" header="0.3" footer="0.3"/>
  <pageSetup paperSize="9" scale="71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11"/>
  <sheetViews>
    <sheetView rightToLeft="1" zoomScaleNormal="100" workbookViewId="0">
      <selection sqref="A1:H2"/>
    </sheetView>
  </sheetViews>
  <sheetFormatPr defaultColWidth="8.85546875" defaultRowHeight="15.75"/>
  <cols>
    <col min="1" max="1" width="35.7109375" style="398" customWidth="1"/>
    <col min="2" max="7" width="15.85546875" style="398" customWidth="1"/>
    <col min="8" max="8" width="35.7109375" style="398" customWidth="1"/>
    <col min="9" max="9" width="9.140625" style="398" customWidth="1"/>
    <col min="10" max="10" width="10.85546875" style="398" customWidth="1"/>
    <col min="11" max="17" width="9.140625" style="398" customWidth="1"/>
    <col min="18" max="256" width="8.85546875" style="398"/>
    <col min="257" max="257" width="41.7109375" style="398" customWidth="1"/>
    <col min="258" max="258" width="31.42578125" style="398" customWidth="1"/>
    <col min="259" max="264" width="15.85546875" style="398" customWidth="1"/>
    <col min="265" max="265" width="8.85546875" style="398"/>
    <col min="266" max="266" width="10.85546875" style="398" bestFit="1" customWidth="1"/>
    <col min="267" max="512" width="8.85546875" style="398"/>
    <col min="513" max="513" width="41.7109375" style="398" customWidth="1"/>
    <col min="514" max="514" width="31.42578125" style="398" customWidth="1"/>
    <col min="515" max="520" width="15.85546875" style="398" customWidth="1"/>
    <col min="521" max="521" width="8.85546875" style="398"/>
    <col min="522" max="522" width="10.85546875" style="398" bestFit="1" customWidth="1"/>
    <col min="523" max="768" width="8.85546875" style="398"/>
    <col min="769" max="769" width="41.7109375" style="398" customWidth="1"/>
    <col min="770" max="770" width="31.42578125" style="398" customWidth="1"/>
    <col min="771" max="776" width="15.85546875" style="398" customWidth="1"/>
    <col min="777" max="777" width="8.85546875" style="398"/>
    <col min="778" max="778" width="10.85546875" style="398" bestFit="1" customWidth="1"/>
    <col min="779" max="1024" width="8.85546875" style="398"/>
    <col min="1025" max="1025" width="41.7109375" style="398" customWidth="1"/>
    <col min="1026" max="1026" width="31.42578125" style="398" customWidth="1"/>
    <col min="1027" max="1032" width="15.85546875" style="398" customWidth="1"/>
    <col min="1033" max="1033" width="8.85546875" style="398"/>
    <col min="1034" max="1034" width="10.85546875" style="398" bestFit="1" customWidth="1"/>
    <col min="1035" max="1280" width="8.85546875" style="398"/>
    <col min="1281" max="1281" width="41.7109375" style="398" customWidth="1"/>
    <col min="1282" max="1282" width="31.42578125" style="398" customWidth="1"/>
    <col min="1283" max="1288" width="15.85546875" style="398" customWidth="1"/>
    <col min="1289" max="1289" width="8.85546875" style="398"/>
    <col min="1290" max="1290" width="10.85546875" style="398" bestFit="1" customWidth="1"/>
    <col min="1291" max="1536" width="8.85546875" style="398"/>
    <col min="1537" max="1537" width="41.7109375" style="398" customWidth="1"/>
    <col min="1538" max="1538" width="31.42578125" style="398" customWidth="1"/>
    <col min="1539" max="1544" width="15.85546875" style="398" customWidth="1"/>
    <col min="1545" max="1545" width="8.85546875" style="398"/>
    <col min="1546" max="1546" width="10.85546875" style="398" bestFit="1" customWidth="1"/>
    <col min="1547" max="1792" width="8.85546875" style="398"/>
    <col min="1793" max="1793" width="41.7109375" style="398" customWidth="1"/>
    <col min="1794" max="1794" width="31.42578125" style="398" customWidth="1"/>
    <col min="1795" max="1800" width="15.85546875" style="398" customWidth="1"/>
    <col min="1801" max="1801" width="8.85546875" style="398"/>
    <col min="1802" max="1802" width="10.85546875" style="398" bestFit="1" customWidth="1"/>
    <col min="1803" max="2048" width="8.85546875" style="398"/>
    <col min="2049" max="2049" width="41.7109375" style="398" customWidth="1"/>
    <col min="2050" max="2050" width="31.42578125" style="398" customWidth="1"/>
    <col min="2051" max="2056" width="15.85546875" style="398" customWidth="1"/>
    <col min="2057" max="2057" width="8.85546875" style="398"/>
    <col min="2058" max="2058" width="10.85546875" style="398" bestFit="1" customWidth="1"/>
    <col min="2059" max="2304" width="8.85546875" style="398"/>
    <col min="2305" max="2305" width="41.7109375" style="398" customWidth="1"/>
    <col min="2306" max="2306" width="31.42578125" style="398" customWidth="1"/>
    <col min="2307" max="2312" width="15.85546875" style="398" customWidth="1"/>
    <col min="2313" max="2313" width="8.85546875" style="398"/>
    <col min="2314" max="2314" width="10.85546875" style="398" bestFit="1" customWidth="1"/>
    <col min="2315" max="2560" width="8.85546875" style="398"/>
    <col min="2561" max="2561" width="41.7109375" style="398" customWidth="1"/>
    <col min="2562" max="2562" width="31.42578125" style="398" customWidth="1"/>
    <col min="2563" max="2568" width="15.85546875" style="398" customWidth="1"/>
    <col min="2569" max="2569" width="8.85546875" style="398"/>
    <col min="2570" max="2570" width="10.85546875" style="398" bestFit="1" customWidth="1"/>
    <col min="2571" max="2816" width="8.85546875" style="398"/>
    <col min="2817" max="2817" width="41.7109375" style="398" customWidth="1"/>
    <col min="2818" max="2818" width="31.42578125" style="398" customWidth="1"/>
    <col min="2819" max="2824" width="15.85546875" style="398" customWidth="1"/>
    <col min="2825" max="2825" width="8.85546875" style="398"/>
    <col min="2826" max="2826" width="10.85546875" style="398" bestFit="1" customWidth="1"/>
    <col min="2827" max="3072" width="8.85546875" style="398"/>
    <col min="3073" max="3073" width="41.7109375" style="398" customWidth="1"/>
    <col min="3074" max="3074" width="31.42578125" style="398" customWidth="1"/>
    <col min="3075" max="3080" width="15.85546875" style="398" customWidth="1"/>
    <col min="3081" max="3081" width="8.85546875" style="398"/>
    <col min="3082" max="3082" width="10.85546875" style="398" bestFit="1" customWidth="1"/>
    <col min="3083" max="3328" width="8.85546875" style="398"/>
    <col min="3329" max="3329" width="41.7109375" style="398" customWidth="1"/>
    <col min="3330" max="3330" width="31.42578125" style="398" customWidth="1"/>
    <col min="3331" max="3336" width="15.85546875" style="398" customWidth="1"/>
    <col min="3337" max="3337" width="8.85546875" style="398"/>
    <col min="3338" max="3338" width="10.85546875" style="398" bestFit="1" customWidth="1"/>
    <col min="3339" max="3584" width="8.85546875" style="398"/>
    <col min="3585" max="3585" width="41.7109375" style="398" customWidth="1"/>
    <col min="3586" max="3586" width="31.42578125" style="398" customWidth="1"/>
    <col min="3587" max="3592" width="15.85546875" style="398" customWidth="1"/>
    <col min="3593" max="3593" width="8.85546875" style="398"/>
    <col min="3594" max="3594" width="10.85546875" style="398" bestFit="1" customWidth="1"/>
    <col min="3595" max="3840" width="8.85546875" style="398"/>
    <col min="3841" max="3841" width="41.7109375" style="398" customWidth="1"/>
    <col min="3842" max="3842" width="31.42578125" style="398" customWidth="1"/>
    <col min="3843" max="3848" width="15.85546875" style="398" customWidth="1"/>
    <col min="3849" max="3849" width="8.85546875" style="398"/>
    <col min="3850" max="3850" width="10.85546875" style="398" bestFit="1" customWidth="1"/>
    <col min="3851" max="4096" width="8.85546875" style="398"/>
    <col min="4097" max="4097" width="41.7109375" style="398" customWidth="1"/>
    <col min="4098" max="4098" width="31.42578125" style="398" customWidth="1"/>
    <col min="4099" max="4104" width="15.85546875" style="398" customWidth="1"/>
    <col min="4105" max="4105" width="8.85546875" style="398"/>
    <col min="4106" max="4106" width="10.85546875" style="398" bestFit="1" customWidth="1"/>
    <col min="4107" max="4352" width="8.85546875" style="398"/>
    <col min="4353" max="4353" width="41.7109375" style="398" customWidth="1"/>
    <col min="4354" max="4354" width="31.42578125" style="398" customWidth="1"/>
    <col min="4355" max="4360" width="15.85546875" style="398" customWidth="1"/>
    <col min="4361" max="4361" width="8.85546875" style="398"/>
    <col min="4362" max="4362" width="10.85546875" style="398" bestFit="1" customWidth="1"/>
    <col min="4363" max="4608" width="8.85546875" style="398"/>
    <col min="4609" max="4609" width="41.7109375" style="398" customWidth="1"/>
    <col min="4610" max="4610" width="31.42578125" style="398" customWidth="1"/>
    <col min="4611" max="4616" width="15.85546875" style="398" customWidth="1"/>
    <col min="4617" max="4617" width="8.85546875" style="398"/>
    <col min="4618" max="4618" width="10.85546875" style="398" bestFit="1" customWidth="1"/>
    <col min="4619" max="4864" width="8.85546875" style="398"/>
    <col min="4865" max="4865" width="41.7109375" style="398" customWidth="1"/>
    <col min="4866" max="4866" width="31.42578125" style="398" customWidth="1"/>
    <col min="4867" max="4872" width="15.85546875" style="398" customWidth="1"/>
    <col min="4873" max="4873" width="8.85546875" style="398"/>
    <col min="4874" max="4874" width="10.85546875" style="398" bestFit="1" customWidth="1"/>
    <col min="4875" max="5120" width="8.85546875" style="398"/>
    <col min="5121" max="5121" width="41.7109375" style="398" customWidth="1"/>
    <col min="5122" max="5122" width="31.42578125" style="398" customWidth="1"/>
    <col min="5123" max="5128" width="15.85546875" style="398" customWidth="1"/>
    <col min="5129" max="5129" width="8.85546875" style="398"/>
    <col min="5130" max="5130" width="10.85546875" style="398" bestFit="1" customWidth="1"/>
    <col min="5131" max="5376" width="8.85546875" style="398"/>
    <col min="5377" max="5377" width="41.7109375" style="398" customWidth="1"/>
    <col min="5378" max="5378" width="31.42578125" style="398" customWidth="1"/>
    <col min="5379" max="5384" width="15.85546875" style="398" customWidth="1"/>
    <col min="5385" max="5385" width="8.85546875" style="398"/>
    <col min="5386" max="5386" width="10.85546875" style="398" bestFit="1" customWidth="1"/>
    <col min="5387" max="5632" width="8.85546875" style="398"/>
    <col min="5633" max="5633" width="41.7109375" style="398" customWidth="1"/>
    <col min="5634" max="5634" width="31.42578125" style="398" customWidth="1"/>
    <col min="5635" max="5640" width="15.85546875" style="398" customWidth="1"/>
    <col min="5641" max="5641" width="8.85546875" style="398"/>
    <col min="5642" max="5642" width="10.85546875" style="398" bestFit="1" customWidth="1"/>
    <col min="5643" max="5888" width="8.85546875" style="398"/>
    <col min="5889" max="5889" width="41.7109375" style="398" customWidth="1"/>
    <col min="5890" max="5890" width="31.42578125" style="398" customWidth="1"/>
    <col min="5891" max="5896" width="15.85546875" style="398" customWidth="1"/>
    <col min="5897" max="5897" width="8.85546875" style="398"/>
    <col min="5898" max="5898" width="10.85546875" style="398" bestFit="1" customWidth="1"/>
    <col min="5899" max="6144" width="8.85546875" style="398"/>
    <col min="6145" max="6145" width="41.7109375" style="398" customWidth="1"/>
    <col min="6146" max="6146" width="31.42578125" style="398" customWidth="1"/>
    <col min="6147" max="6152" width="15.85546875" style="398" customWidth="1"/>
    <col min="6153" max="6153" width="8.85546875" style="398"/>
    <col min="6154" max="6154" width="10.85546875" style="398" bestFit="1" customWidth="1"/>
    <col min="6155" max="6400" width="8.85546875" style="398"/>
    <col min="6401" max="6401" width="41.7109375" style="398" customWidth="1"/>
    <col min="6402" max="6402" width="31.42578125" style="398" customWidth="1"/>
    <col min="6403" max="6408" width="15.85546875" style="398" customWidth="1"/>
    <col min="6409" max="6409" width="8.85546875" style="398"/>
    <col min="6410" max="6410" width="10.85546875" style="398" bestFit="1" customWidth="1"/>
    <col min="6411" max="6656" width="8.85546875" style="398"/>
    <col min="6657" max="6657" width="41.7109375" style="398" customWidth="1"/>
    <col min="6658" max="6658" width="31.42578125" style="398" customWidth="1"/>
    <col min="6659" max="6664" width="15.85546875" style="398" customWidth="1"/>
    <col min="6665" max="6665" width="8.85546875" style="398"/>
    <col min="6666" max="6666" width="10.85546875" style="398" bestFit="1" customWidth="1"/>
    <col min="6667" max="6912" width="8.85546875" style="398"/>
    <col min="6913" max="6913" width="41.7109375" style="398" customWidth="1"/>
    <col min="6914" max="6914" width="31.42578125" style="398" customWidth="1"/>
    <col min="6915" max="6920" width="15.85546875" style="398" customWidth="1"/>
    <col min="6921" max="6921" width="8.85546875" style="398"/>
    <col min="6922" max="6922" width="10.85546875" style="398" bestFit="1" customWidth="1"/>
    <col min="6923" max="7168" width="8.85546875" style="398"/>
    <col min="7169" max="7169" width="41.7109375" style="398" customWidth="1"/>
    <col min="7170" max="7170" width="31.42578125" style="398" customWidth="1"/>
    <col min="7171" max="7176" width="15.85546875" style="398" customWidth="1"/>
    <col min="7177" max="7177" width="8.85546875" style="398"/>
    <col min="7178" max="7178" width="10.85546875" style="398" bestFit="1" customWidth="1"/>
    <col min="7179" max="7424" width="8.85546875" style="398"/>
    <col min="7425" max="7425" width="41.7109375" style="398" customWidth="1"/>
    <col min="7426" max="7426" width="31.42578125" style="398" customWidth="1"/>
    <col min="7427" max="7432" width="15.85546875" style="398" customWidth="1"/>
    <col min="7433" max="7433" width="8.85546875" style="398"/>
    <col min="7434" max="7434" width="10.85546875" style="398" bestFit="1" customWidth="1"/>
    <col min="7435" max="7680" width="8.85546875" style="398"/>
    <col min="7681" max="7681" width="41.7109375" style="398" customWidth="1"/>
    <col min="7682" max="7682" width="31.42578125" style="398" customWidth="1"/>
    <col min="7683" max="7688" width="15.85546875" style="398" customWidth="1"/>
    <col min="7689" max="7689" width="8.85546875" style="398"/>
    <col min="7690" max="7690" width="10.85546875" style="398" bestFit="1" customWidth="1"/>
    <col min="7691" max="7936" width="8.85546875" style="398"/>
    <col min="7937" max="7937" width="41.7109375" style="398" customWidth="1"/>
    <col min="7938" max="7938" width="31.42578125" style="398" customWidth="1"/>
    <col min="7939" max="7944" width="15.85546875" style="398" customWidth="1"/>
    <col min="7945" max="7945" width="8.85546875" style="398"/>
    <col min="7946" max="7946" width="10.85546875" style="398" bestFit="1" customWidth="1"/>
    <col min="7947" max="8192" width="8.85546875" style="398"/>
    <col min="8193" max="8193" width="41.7109375" style="398" customWidth="1"/>
    <col min="8194" max="8194" width="31.42578125" style="398" customWidth="1"/>
    <col min="8195" max="8200" width="15.85546875" style="398" customWidth="1"/>
    <col min="8201" max="8201" width="8.85546875" style="398"/>
    <col min="8202" max="8202" width="10.85546875" style="398" bestFit="1" customWidth="1"/>
    <col min="8203" max="8448" width="8.85546875" style="398"/>
    <col min="8449" max="8449" width="41.7109375" style="398" customWidth="1"/>
    <col min="8450" max="8450" width="31.42578125" style="398" customWidth="1"/>
    <col min="8451" max="8456" width="15.85546875" style="398" customWidth="1"/>
    <col min="8457" max="8457" width="8.85546875" style="398"/>
    <col min="8458" max="8458" width="10.85546875" style="398" bestFit="1" customWidth="1"/>
    <col min="8459" max="8704" width="8.85546875" style="398"/>
    <col min="8705" max="8705" width="41.7109375" style="398" customWidth="1"/>
    <col min="8706" max="8706" width="31.42578125" style="398" customWidth="1"/>
    <col min="8707" max="8712" width="15.85546875" style="398" customWidth="1"/>
    <col min="8713" max="8713" width="8.85546875" style="398"/>
    <col min="8714" max="8714" width="10.85546875" style="398" bestFit="1" customWidth="1"/>
    <col min="8715" max="8960" width="8.85546875" style="398"/>
    <col min="8961" max="8961" width="41.7109375" style="398" customWidth="1"/>
    <col min="8962" max="8962" width="31.42578125" style="398" customWidth="1"/>
    <col min="8963" max="8968" width="15.85546875" style="398" customWidth="1"/>
    <col min="8969" max="8969" width="8.85546875" style="398"/>
    <col min="8970" max="8970" width="10.85546875" style="398" bestFit="1" customWidth="1"/>
    <col min="8971" max="9216" width="8.85546875" style="398"/>
    <col min="9217" max="9217" width="41.7109375" style="398" customWidth="1"/>
    <col min="9218" max="9218" width="31.42578125" style="398" customWidth="1"/>
    <col min="9219" max="9224" width="15.85546875" style="398" customWidth="1"/>
    <col min="9225" max="9225" width="8.85546875" style="398"/>
    <col min="9226" max="9226" width="10.85546875" style="398" bestFit="1" customWidth="1"/>
    <col min="9227" max="9472" width="8.85546875" style="398"/>
    <col min="9473" max="9473" width="41.7109375" style="398" customWidth="1"/>
    <col min="9474" max="9474" width="31.42578125" style="398" customWidth="1"/>
    <col min="9475" max="9480" width="15.85546875" style="398" customWidth="1"/>
    <col min="9481" max="9481" width="8.85546875" style="398"/>
    <col min="9482" max="9482" width="10.85546875" style="398" bestFit="1" customWidth="1"/>
    <col min="9483" max="9728" width="8.85546875" style="398"/>
    <col min="9729" max="9729" width="41.7109375" style="398" customWidth="1"/>
    <col min="9730" max="9730" width="31.42578125" style="398" customWidth="1"/>
    <col min="9731" max="9736" width="15.85546875" style="398" customWidth="1"/>
    <col min="9737" max="9737" width="8.85546875" style="398"/>
    <col min="9738" max="9738" width="10.85546875" style="398" bestFit="1" customWidth="1"/>
    <col min="9739" max="9984" width="8.85546875" style="398"/>
    <col min="9985" max="9985" width="41.7109375" style="398" customWidth="1"/>
    <col min="9986" max="9986" width="31.42578125" style="398" customWidth="1"/>
    <col min="9987" max="9992" width="15.85546875" style="398" customWidth="1"/>
    <col min="9993" max="9993" width="8.85546875" style="398"/>
    <col min="9994" max="9994" width="10.85546875" style="398" bestFit="1" customWidth="1"/>
    <col min="9995" max="10240" width="8.85546875" style="398"/>
    <col min="10241" max="10241" width="41.7109375" style="398" customWidth="1"/>
    <col min="10242" max="10242" width="31.42578125" style="398" customWidth="1"/>
    <col min="10243" max="10248" width="15.85546875" style="398" customWidth="1"/>
    <col min="10249" max="10249" width="8.85546875" style="398"/>
    <col min="10250" max="10250" width="10.85546875" style="398" bestFit="1" customWidth="1"/>
    <col min="10251" max="10496" width="8.85546875" style="398"/>
    <col min="10497" max="10497" width="41.7109375" style="398" customWidth="1"/>
    <col min="10498" max="10498" width="31.42578125" style="398" customWidth="1"/>
    <col min="10499" max="10504" width="15.85546875" style="398" customWidth="1"/>
    <col min="10505" max="10505" width="8.85546875" style="398"/>
    <col min="10506" max="10506" width="10.85546875" style="398" bestFit="1" customWidth="1"/>
    <col min="10507" max="10752" width="8.85546875" style="398"/>
    <col min="10753" max="10753" width="41.7109375" style="398" customWidth="1"/>
    <col min="10754" max="10754" width="31.42578125" style="398" customWidth="1"/>
    <col min="10755" max="10760" width="15.85546875" style="398" customWidth="1"/>
    <col min="10761" max="10761" width="8.85546875" style="398"/>
    <col min="10762" max="10762" width="10.85546875" style="398" bestFit="1" customWidth="1"/>
    <col min="10763" max="11008" width="8.85546875" style="398"/>
    <col min="11009" max="11009" width="41.7109375" style="398" customWidth="1"/>
    <col min="11010" max="11010" width="31.42578125" style="398" customWidth="1"/>
    <col min="11011" max="11016" width="15.85546875" style="398" customWidth="1"/>
    <col min="11017" max="11017" width="8.85546875" style="398"/>
    <col min="11018" max="11018" width="10.85546875" style="398" bestFit="1" customWidth="1"/>
    <col min="11019" max="11264" width="8.85546875" style="398"/>
    <col min="11265" max="11265" width="41.7109375" style="398" customWidth="1"/>
    <col min="11266" max="11266" width="31.42578125" style="398" customWidth="1"/>
    <col min="11267" max="11272" width="15.85546875" style="398" customWidth="1"/>
    <col min="11273" max="11273" width="8.85546875" style="398"/>
    <col min="11274" max="11274" width="10.85546875" style="398" bestFit="1" customWidth="1"/>
    <col min="11275" max="11520" width="8.85546875" style="398"/>
    <col min="11521" max="11521" width="41.7109375" style="398" customWidth="1"/>
    <col min="11522" max="11522" width="31.42578125" style="398" customWidth="1"/>
    <col min="11523" max="11528" width="15.85546875" style="398" customWidth="1"/>
    <col min="11529" max="11529" width="8.85546875" style="398"/>
    <col min="11530" max="11530" width="10.85546875" style="398" bestFit="1" customWidth="1"/>
    <col min="11531" max="11776" width="8.85546875" style="398"/>
    <col min="11777" max="11777" width="41.7109375" style="398" customWidth="1"/>
    <col min="11778" max="11778" width="31.42578125" style="398" customWidth="1"/>
    <col min="11779" max="11784" width="15.85546875" style="398" customWidth="1"/>
    <col min="11785" max="11785" width="8.85546875" style="398"/>
    <col min="11786" max="11786" width="10.85546875" style="398" bestFit="1" customWidth="1"/>
    <col min="11787" max="12032" width="8.85546875" style="398"/>
    <col min="12033" max="12033" width="41.7109375" style="398" customWidth="1"/>
    <col min="12034" max="12034" width="31.42578125" style="398" customWidth="1"/>
    <col min="12035" max="12040" width="15.85546875" style="398" customWidth="1"/>
    <col min="12041" max="12041" width="8.85546875" style="398"/>
    <col min="12042" max="12042" width="10.85546875" style="398" bestFit="1" customWidth="1"/>
    <col min="12043" max="12288" width="8.85546875" style="398"/>
    <col min="12289" max="12289" width="41.7109375" style="398" customWidth="1"/>
    <col min="12290" max="12290" width="31.42578125" style="398" customWidth="1"/>
    <col min="12291" max="12296" width="15.85546875" style="398" customWidth="1"/>
    <col min="12297" max="12297" width="8.85546875" style="398"/>
    <col min="12298" max="12298" width="10.85546875" style="398" bestFit="1" customWidth="1"/>
    <col min="12299" max="12544" width="8.85546875" style="398"/>
    <col min="12545" max="12545" width="41.7109375" style="398" customWidth="1"/>
    <col min="12546" max="12546" width="31.42578125" style="398" customWidth="1"/>
    <col min="12547" max="12552" width="15.85546875" style="398" customWidth="1"/>
    <col min="12553" max="12553" width="8.85546875" style="398"/>
    <col min="12554" max="12554" width="10.85546875" style="398" bestFit="1" customWidth="1"/>
    <col min="12555" max="12800" width="8.85546875" style="398"/>
    <col min="12801" max="12801" width="41.7109375" style="398" customWidth="1"/>
    <col min="12802" max="12802" width="31.42578125" style="398" customWidth="1"/>
    <col min="12803" max="12808" width="15.85546875" style="398" customWidth="1"/>
    <col min="12809" max="12809" width="8.85546875" style="398"/>
    <col min="12810" max="12810" width="10.85546875" style="398" bestFit="1" customWidth="1"/>
    <col min="12811" max="13056" width="8.85546875" style="398"/>
    <col min="13057" max="13057" width="41.7109375" style="398" customWidth="1"/>
    <col min="13058" max="13058" width="31.42578125" style="398" customWidth="1"/>
    <col min="13059" max="13064" width="15.85546875" style="398" customWidth="1"/>
    <col min="13065" max="13065" width="8.85546875" style="398"/>
    <col min="13066" max="13066" width="10.85546875" style="398" bestFit="1" customWidth="1"/>
    <col min="13067" max="13312" width="8.85546875" style="398"/>
    <col min="13313" max="13313" width="41.7109375" style="398" customWidth="1"/>
    <col min="13314" max="13314" width="31.42578125" style="398" customWidth="1"/>
    <col min="13315" max="13320" width="15.85546875" style="398" customWidth="1"/>
    <col min="13321" max="13321" width="8.85546875" style="398"/>
    <col min="13322" max="13322" width="10.85546875" style="398" bestFit="1" customWidth="1"/>
    <col min="13323" max="13568" width="8.85546875" style="398"/>
    <col min="13569" max="13569" width="41.7109375" style="398" customWidth="1"/>
    <col min="13570" max="13570" width="31.42578125" style="398" customWidth="1"/>
    <col min="13571" max="13576" width="15.85546875" style="398" customWidth="1"/>
    <col min="13577" max="13577" width="8.85546875" style="398"/>
    <col min="13578" max="13578" width="10.85546875" style="398" bestFit="1" customWidth="1"/>
    <col min="13579" max="13824" width="8.85546875" style="398"/>
    <col min="13825" max="13825" width="41.7109375" style="398" customWidth="1"/>
    <col min="13826" max="13826" width="31.42578125" style="398" customWidth="1"/>
    <col min="13827" max="13832" width="15.85546875" style="398" customWidth="1"/>
    <col min="13833" max="13833" width="8.85546875" style="398"/>
    <col min="13834" max="13834" width="10.85546875" style="398" bestFit="1" customWidth="1"/>
    <col min="13835" max="14080" width="8.85546875" style="398"/>
    <col min="14081" max="14081" width="41.7109375" style="398" customWidth="1"/>
    <col min="14082" max="14082" width="31.42578125" style="398" customWidth="1"/>
    <col min="14083" max="14088" width="15.85546875" style="398" customWidth="1"/>
    <col min="14089" max="14089" width="8.85546875" style="398"/>
    <col min="14090" max="14090" width="10.85546875" style="398" bestFit="1" customWidth="1"/>
    <col min="14091" max="14336" width="8.85546875" style="398"/>
    <col min="14337" max="14337" width="41.7109375" style="398" customWidth="1"/>
    <col min="14338" max="14338" width="31.42578125" style="398" customWidth="1"/>
    <col min="14339" max="14344" width="15.85546875" style="398" customWidth="1"/>
    <col min="14345" max="14345" width="8.85546875" style="398"/>
    <col min="14346" max="14346" width="10.85546875" style="398" bestFit="1" customWidth="1"/>
    <col min="14347" max="14592" width="8.85546875" style="398"/>
    <col min="14593" max="14593" width="41.7109375" style="398" customWidth="1"/>
    <col min="14594" max="14594" width="31.42578125" style="398" customWidth="1"/>
    <col min="14595" max="14600" width="15.85546875" style="398" customWidth="1"/>
    <col min="14601" max="14601" width="8.85546875" style="398"/>
    <col min="14602" max="14602" width="10.85546875" style="398" bestFit="1" customWidth="1"/>
    <col min="14603" max="14848" width="8.85546875" style="398"/>
    <col min="14849" max="14849" width="41.7109375" style="398" customWidth="1"/>
    <col min="14850" max="14850" width="31.42578125" style="398" customWidth="1"/>
    <col min="14851" max="14856" width="15.85546875" style="398" customWidth="1"/>
    <col min="14857" max="14857" width="8.85546875" style="398"/>
    <col min="14858" max="14858" width="10.85546875" style="398" bestFit="1" customWidth="1"/>
    <col min="14859" max="15104" width="8.85546875" style="398"/>
    <col min="15105" max="15105" width="41.7109375" style="398" customWidth="1"/>
    <col min="15106" max="15106" width="31.42578125" style="398" customWidth="1"/>
    <col min="15107" max="15112" width="15.85546875" style="398" customWidth="1"/>
    <col min="15113" max="15113" width="8.85546875" style="398"/>
    <col min="15114" max="15114" width="10.85546875" style="398" bestFit="1" customWidth="1"/>
    <col min="15115" max="15360" width="8.85546875" style="398"/>
    <col min="15361" max="15361" width="41.7109375" style="398" customWidth="1"/>
    <col min="15362" max="15362" width="31.42578125" style="398" customWidth="1"/>
    <col min="15363" max="15368" width="15.85546875" style="398" customWidth="1"/>
    <col min="15369" max="15369" width="8.85546875" style="398"/>
    <col min="15370" max="15370" width="10.85546875" style="398" bestFit="1" customWidth="1"/>
    <col min="15371" max="15616" width="8.85546875" style="398"/>
    <col min="15617" max="15617" width="41.7109375" style="398" customWidth="1"/>
    <col min="15618" max="15618" width="31.42578125" style="398" customWidth="1"/>
    <col min="15619" max="15624" width="15.85546875" style="398" customWidth="1"/>
    <col min="15625" max="15625" width="8.85546875" style="398"/>
    <col min="15626" max="15626" width="10.85546875" style="398" bestFit="1" customWidth="1"/>
    <col min="15627" max="15872" width="8.85546875" style="398"/>
    <col min="15873" max="15873" width="41.7109375" style="398" customWidth="1"/>
    <col min="15874" max="15874" width="31.42578125" style="398" customWidth="1"/>
    <col min="15875" max="15880" width="15.85546875" style="398" customWidth="1"/>
    <col min="15881" max="15881" width="8.85546875" style="398"/>
    <col min="15882" max="15882" width="10.85546875" style="398" bestFit="1" customWidth="1"/>
    <col min="15883" max="16128" width="8.85546875" style="398"/>
    <col min="16129" max="16129" width="41.7109375" style="398" customWidth="1"/>
    <col min="16130" max="16130" width="31.42578125" style="398" customWidth="1"/>
    <col min="16131" max="16136" width="15.85546875" style="398" customWidth="1"/>
    <col min="16137" max="16137" width="8.85546875" style="398"/>
    <col min="16138" max="16138" width="10.85546875" style="398" bestFit="1" customWidth="1"/>
    <col min="16139" max="16383" width="8.85546875" style="398"/>
    <col min="16384" max="16384" width="9" style="398" customWidth="1"/>
  </cols>
  <sheetData>
    <row r="1" spans="1:9" ht="45" customHeight="1">
      <c r="A1" s="735" t="s">
        <v>1054</v>
      </c>
      <c r="B1" s="735"/>
      <c r="C1" s="735"/>
      <c r="D1" s="735"/>
      <c r="E1" s="735"/>
      <c r="F1" s="735"/>
      <c r="G1" s="735"/>
      <c r="H1" s="735"/>
      <c r="I1" s="599"/>
    </row>
    <row r="2" spans="1:9" ht="45" customHeight="1">
      <c r="A2" s="736" t="s">
        <v>1055</v>
      </c>
      <c r="B2" s="736"/>
      <c r="C2" s="736"/>
      <c r="D2" s="736"/>
      <c r="E2" s="736"/>
      <c r="F2" s="736"/>
      <c r="G2" s="736"/>
      <c r="H2" s="736"/>
      <c r="I2" s="599"/>
    </row>
    <row r="3" spans="1:9" s="396" customFormat="1">
      <c r="A3" s="708" t="s">
        <v>325</v>
      </c>
      <c r="B3" s="708"/>
      <c r="C3" s="708"/>
      <c r="D3" s="708"/>
      <c r="E3" s="704" t="s">
        <v>326</v>
      </c>
      <c r="F3" s="705"/>
      <c r="G3" s="705"/>
      <c r="H3" s="706"/>
      <c r="I3" s="600"/>
    </row>
    <row r="4" spans="1:9" s="396" customFormat="1" ht="45" customHeight="1">
      <c r="A4" s="700" t="s">
        <v>663</v>
      </c>
      <c r="B4" s="365" t="s">
        <v>1056</v>
      </c>
      <c r="C4" s="773" t="s">
        <v>1060</v>
      </c>
      <c r="D4" s="773"/>
      <c r="E4" s="773"/>
      <c r="F4" s="365" t="s">
        <v>328</v>
      </c>
      <c r="G4" s="365" t="s">
        <v>329</v>
      </c>
      <c r="H4" s="700" t="s">
        <v>664</v>
      </c>
      <c r="I4" s="600"/>
    </row>
    <row r="5" spans="1:9" s="396" customFormat="1" ht="72.75" customHeight="1">
      <c r="A5" s="700"/>
      <c r="B5" s="365" t="s">
        <v>1059</v>
      </c>
      <c r="C5" s="365" t="s">
        <v>330</v>
      </c>
      <c r="D5" s="365" t="s">
        <v>331</v>
      </c>
      <c r="E5" s="365" t="s">
        <v>332</v>
      </c>
      <c r="F5" s="365" t="s">
        <v>333</v>
      </c>
      <c r="G5" s="365" t="s">
        <v>334</v>
      </c>
      <c r="H5" s="700"/>
      <c r="I5" s="600"/>
    </row>
    <row r="6" spans="1:9" ht="45" customHeight="1">
      <c r="A6" s="363" t="s">
        <v>335</v>
      </c>
      <c r="B6" s="323">
        <v>71.849999999999994</v>
      </c>
      <c r="C6" s="323">
        <v>73</v>
      </c>
      <c r="D6" s="323">
        <v>58</v>
      </c>
      <c r="E6" s="323">
        <v>70</v>
      </c>
      <c r="F6" s="323">
        <v>2.23</v>
      </c>
      <c r="G6" s="323">
        <v>9.2799999999999994</v>
      </c>
      <c r="H6" s="363" t="s">
        <v>336</v>
      </c>
      <c r="I6" s="599"/>
    </row>
    <row r="7" spans="1:9" ht="45" customHeight="1">
      <c r="A7" s="363" t="s">
        <v>337</v>
      </c>
      <c r="B7" s="324">
        <v>30.9</v>
      </c>
      <c r="C7" s="324" t="s">
        <v>120</v>
      </c>
      <c r="D7" s="324" t="s">
        <v>120</v>
      </c>
      <c r="E7" s="324" t="s">
        <v>120</v>
      </c>
      <c r="F7" s="324">
        <v>3.5</v>
      </c>
      <c r="G7" s="324">
        <v>3.7</v>
      </c>
      <c r="H7" s="363" t="s">
        <v>338</v>
      </c>
      <c r="I7" s="599"/>
    </row>
    <row r="8" spans="1:9" ht="45" customHeight="1">
      <c r="A8" s="363" t="s">
        <v>339</v>
      </c>
      <c r="B8" s="323">
        <v>66</v>
      </c>
      <c r="C8" s="323" t="s">
        <v>120</v>
      </c>
      <c r="D8" s="323">
        <v>66</v>
      </c>
      <c r="E8" s="323">
        <v>58</v>
      </c>
      <c r="F8" s="323">
        <v>2.5</v>
      </c>
      <c r="G8" s="323">
        <v>8.1999999999999993</v>
      </c>
      <c r="H8" s="363" t="s">
        <v>340</v>
      </c>
      <c r="I8" s="599"/>
    </row>
    <row r="9" spans="1:9" ht="45" customHeight="1">
      <c r="A9" s="363" t="s">
        <v>861</v>
      </c>
      <c r="B9" s="324">
        <v>75</v>
      </c>
      <c r="C9" s="324" t="s">
        <v>120</v>
      </c>
      <c r="D9" s="324" t="s">
        <v>120</v>
      </c>
      <c r="E9" s="324">
        <v>64</v>
      </c>
      <c r="F9" s="324">
        <v>2.7</v>
      </c>
      <c r="G9" s="324">
        <v>8.3000000000000007</v>
      </c>
      <c r="H9" s="363" t="s">
        <v>341</v>
      </c>
      <c r="I9" s="599"/>
    </row>
    <row r="10" spans="1:9" ht="21.75" customHeight="1">
      <c r="A10" s="707" t="s">
        <v>342</v>
      </c>
      <c r="B10" s="707"/>
      <c r="C10" s="707"/>
      <c r="D10" s="707"/>
      <c r="E10" s="766" t="s">
        <v>324</v>
      </c>
      <c r="F10" s="767"/>
      <c r="G10" s="767"/>
      <c r="H10" s="768"/>
      <c r="I10" s="599"/>
    </row>
    <row r="11" spans="1:9">
      <c r="A11" s="601"/>
      <c r="B11" s="601"/>
      <c r="C11" s="601"/>
      <c r="D11" s="601"/>
      <c r="E11" s="601"/>
      <c r="F11" s="601"/>
      <c r="G11" s="601"/>
      <c r="H11" s="601"/>
    </row>
  </sheetData>
  <mergeCells count="9">
    <mergeCell ref="A1:H1"/>
    <mergeCell ref="A2:H2"/>
    <mergeCell ref="A3:D3"/>
    <mergeCell ref="A10:D10"/>
    <mergeCell ref="H4:H5"/>
    <mergeCell ref="A4:A5"/>
    <mergeCell ref="C4:E4"/>
    <mergeCell ref="E3:H3"/>
    <mergeCell ref="E10:H10"/>
  </mergeCells>
  <pageMargins left="0.7" right="0.7" top="0.75" bottom="0.75" header="0.3" footer="0.3"/>
  <pageSetup paperSize="9" scale="78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398" customWidth="1"/>
    <col min="2" max="7" width="15.85546875" style="398" customWidth="1"/>
    <col min="8" max="8" width="27.7109375" style="398" customWidth="1"/>
    <col min="9" max="220" width="8.85546875" style="398"/>
    <col min="221" max="221" width="19" style="398" customWidth="1"/>
    <col min="222" max="222" width="18" style="398" customWidth="1"/>
    <col min="223" max="228" width="15.85546875" style="398" customWidth="1"/>
    <col min="229" max="230" width="8.85546875" style="398"/>
    <col min="231" max="235" width="9.140625" style="398" customWidth="1"/>
    <col min="236" max="476" width="8.85546875" style="398"/>
    <col min="477" max="477" width="19" style="398" customWidth="1"/>
    <col min="478" max="478" width="18" style="398" customWidth="1"/>
    <col min="479" max="484" width="15.85546875" style="398" customWidth="1"/>
    <col min="485" max="486" width="8.85546875" style="398"/>
    <col min="487" max="491" width="9.140625" style="398" customWidth="1"/>
    <col min="492" max="732" width="8.85546875" style="398"/>
    <col min="733" max="733" width="19" style="398" customWidth="1"/>
    <col min="734" max="734" width="18" style="398" customWidth="1"/>
    <col min="735" max="740" width="15.85546875" style="398" customWidth="1"/>
    <col min="741" max="742" width="8.85546875" style="398"/>
    <col min="743" max="747" width="9.140625" style="398" customWidth="1"/>
    <col min="748" max="988" width="8.85546875" style="398"/>
    <col min="989" max="989" width="19" style="398" customWidth="1"/>
    <col min="990" max="990" width="18" style="398" customWidth="1"/>
    <col min="991" max="996" width="15.85546875" style="398" customWidth="1"/>
    <col min="997" max="998" width="8.85546875" style="398"/>
    <col min="999" max="1003" width="9.140625" style="398" customWidth="1"/>
    <col min="1004" max="1244" width="8.85546875" style="398"/>
    <col min="1245" max="1245" width="19" style="398" customWidth="1"/>
    <col min="1246" max="1246" width="18" style="398" customWidth="1"/>
    <col min="1247" max="1252" width="15.85546875" style="398" customWidth="1"/>
    <col min="1253" max="1254" width="8.85546875" style="398"/>
    <col min="1255" max="1259" width="9.140625" style="398" customWidth="1"/>
    <col min="1260" max="1500" width="8.85546875" style="398"/>
    <col min="1501" max="1501" width="19" style="398" customWidth="1"/>
    <col min="1502" max="1502" width="18" style="398" customWidth="1"/>
    <col min="1503" max="1508" width="15.85546875" style="398" customWidth="1"/>
    <col min="1509" max="1510" width="8.85546875" style="398"/>
    <col min="1511" max="1515" width="9.140625" style="398" customWidth="1"/>
    <col min="1516" max="1756" width="8.85546875" style="398"/>
    <col min="1757" max="1757" width="19" style="398" customWidth="1"/>
    <col min="1758" max="1758" width="18" style="398" customWidth="1"/>
    <col min="1759" max="1764" width="15.85546875" style="398" customWidth="1"/>
    <col min="1765" max="1766" width="8.85546875" style="398"/>
    <col min="1767" max="1771" width="9.140625" style="398" customWidth="1"/>
    <col min="1772" max="2012" width="8.85546875" style="398"/>
    <col min="2013" max="2013" width="19" style="398" customWidth="1"/>
    <col min="2014" max="2014" width="18" style="398" customWidth="1"/>
    <col min="2015" max="2020" width="15.85546875" style="398" customWidth="1"/>
    <col min="2021" max="2022" width="8.85546875" style="398"/>
    <col min="2023" max="2027" width="9.140625" style="398" customWidth="1"/>
    <col min="2028" max="2268" width="8.85546875" style="398"/>
    <col min="2269" max="2269" width="19" style="398" customWidth="1"/>
    <col min="2270" max="2270" width="18" style="398" customWidth="1"/>
    <col min="2271" max="2276" width="15.85546875" style="398" customWidth="1"/>
    <col min="2277" max="2278" width="8.85546875" style="398"/>
    <col min="2279" max="2283" width="9.140625" style="398" customWidth="1"/>
    <col min="2284" max="2524" width="8.85546875" style="398"/>
    <col min="2525" max="2525" width="19" style="398" customWidth="1"/>
    <col min="2526" max="2526" width="18" style="398" customWidth="1"/>
    <col min="2527" max="2532" width="15.85546875" style="398" customWidth="1"/>
    <col min="2533" max="2534" width="8.85546875" style="398"/>
    <col min="2535" max="2539" width="9.140625" style="398" customWidth="1"/>
    <col min="2540" max="2780" width="8.85546875" style="398"/>
    <col min="2781" max="2781" width="19" style="398" customWidth="1"/>
    <col min="2782" max="2782" width="18" style="398" customWidth="1"/>
    <col min="2783" max="2788" width="15.85546875" style="398" customWidth="1"/>
    <col min="2789" max="2790" width="8.85546875" style="398"/>
    <col min="2791" max="2795" width="9.140625" style="398" customWidth="1"/>
    <col min="2796" max="3036" width="8.85546875" style="398"/>
    <col min="3037" max="3037" width="19" style="398" customWidth="1"/>
    <col min="3038" max="3038" width="18" style="398" customWidth="1"/>
    <col min="3039" max="3044" width="15.85546875" style="398" customWidth="1"/>
    <col min="3045" max="3046" width="8.85546875" style="398"/>
    <col min="3047" max="3051" width="9.140625" style="398" customWidth="1"/>
    <col min="3052" max="3292" width="8.85546875" style="398"/>
    <col min="3293" max="3293" width="19" style="398" customWidth="1"/>
    <col min="3294" max="3294" width="18" style="398" customWidth="1"/>
    <col min="3295" max="3300" width="15.85546875" style="398" customWidth="1"/>
    <col min="3301" max="3302" width="8.85546875" style="398"/>
    <col min="3303" max="3307" width="9.140625" style="398" customWidth="1"/>
    <col min="3308" max="3548" width="8.85546875" style="398"/>
    <col min="3549" max="3549" width="19" style="398" customWidth="1"/>
    <col min="3550" max="3550" width="18" style="398" customWidth="1"/>
    <col min="3551" max="3556" width="15.85546875" style="398" customWidth="1"/>
    <col min="3557" max="3558" width="8.85546875" style="398"/>
    <col min="3559" max="3563" width="9.140625" style="398" customWidth="1"/>
    <col min="3564" max="3804" width="8.85546875" style="398"/>
    <col min="3805" max="3805" width="19" style="398" customWidth="1"/>
    <col min="3806" max="3806" width="18" style="398" customWidth="1"/>
    <col min="3807" max="3812" width="15.85546875" style="398" customWidth="1"/>
    <col min="3813" max="3814" width="8.85546875" style="398"/>
    <col min="3815" max="3819" width="9.140625" style="398" customWidth="1"/>
    <col min="3820" max="4060" width="8.85546875" style="398"/>
    <col min="4061" max="4061" width="19" style="398" customWidth="1"/>
    <col min="4062" max="4062" width="18" style="398" customWidth="1"/>
    <col min="4063" max="4068" width="15.85546875" style="398" customWidth="1"/>
    <col min="4069" max="4070" width="8.85546875" style="398"/>
    <col min="4071" max="4075" width="9.140625" style="398" customWidth="1"/>
    <col min="4076" max="4316" width="8.85546875" style="398"/>
    <col min="4317" max="4317" width="19" style="398" customWidth="1"/>
    <col min="4318" max="4318" width="18" style="398" customWidth="1"/>
    <col min="4319" max="4324" width="15.85546875" style="398" customWidth="1"/>
    <col min="4325" max="4326" width="8.85546875" style="398"/>
    <col min="4327" max="4331" width="9.140625" style="398" customWidth="1"/>
    <col min="4332" max="4572" width="8.85546875" style="398"/>
    <col min="4573" max="4573" width="19" style="398" customWidth="1"/>
    <col min="4574" max="4574" width="18" style="398" customWidth="1"/>
    <col min="4575" max="4580" width="15.85546875" style="398" customWidth="1"/>
    <col min="4581" max="4582" width="8.85546875" style="398"/>
    <col min="4583" max="4587" width="9.140625" style="398" customWidth="1"/>
    <col min="4588" max="4828" width="8.85546875" style="398"/>
    <col min="4829" max="4829" width="19" style="398" customWidth="1"/>
    <col min="4830" max="4830" width="18" style="398" customWidth="1"/>
    <col min="4831" max="4836" width="15.85546875" style="398" customWidth="1"/>
    <col min="4837" max="4838" width="8.85546875" style="398"/>
    <col min="4839" max="4843" width="9.140625" style="398" customWidth="1"/>
    <col min="4844" max="5084" width="8.85546875" style="398"/>
    <col min="5085" max="5085" width="19" style="398" customWidth="1"/>
    <col min="5086" max="5086" width="18" style="398" customWidth="1"/>
    <col min="5087" max="5092" width="15.85546875" style="398" customWidth="1"/>
    <col min="5093" max="5094" width="8.85546875" style="398"/>
    <col min="5095" max="5099" width="9.140625" style="398" customWidth="1"/>
    <col min="5100" max="5340" width="8.85546875" style="398"/>
    <col min="5341" max="5341" width="19" style="398" customWidth="1"/>
    <col min="5342" max="5342" width="18" style="398" customWidth="1"/>
    <col min="5343" max="5348" width="15.85546875" style="398" customWidth="1"/>
    <col min="5349" max="5350" width="8.85546875" style="398"/>
    <col min="5351" max="5355" width="9.140625" style="398" customWidth="1"/>
    <col min="5356" max="5596" width="8.85546875" style="398"/>
    <col min="5597" max="5597" width="19" style="398" customWidth="1"/>
    <col min="5598" max="5598" width="18" style="398" customWidth="1"/>
    <col min="5599" max="5604" width="15.85546875" style="398" customWidth="1"/>
    <col min="5605" max="5606" width="8.85546875" style="398"/>
    <col min="5607" max="5611" width="9.140625" style="398" customWidth="1"/>
    <col min="5612" max="5852" width="8.85546875" style="398"/>
    <col min="5853" max="5853" width="19" style="398" customWidth="1"/>
    <col min="5854" max="5854" width="18" style="398" customWidth="1"/>
    <col min="5855" max="5860" width="15.85546875" style="398" customWidth="1"/>
    <col min="5861" max="5862" width="8.85546875" style="398"/>
    <col min="5863" max="5867" width="9.140625" style="398" customWidth="1"/>
    <col min="5868" max="6108" width="8.85546875" style="398"/>
    <col min="6109" max="6109" width="19" style="398" customWidth="1"/>
    <col min="6110" max="6110" width="18" style="398" customWidth="1"/>
    <col min="6111" max="6116" width="15.85546875" style="398" customWidth="1"/>
    <col min="6117" max="6118" width="8.85546875" style="398"/>
    <col min="6119" max="6123" width="9.140625" style="398" customWidth="1"/>
    <col min="6124" max="6364" width="8.85546875" style="398"/>
    <col min="6365" max="6365" width="19" style="398" customWidth="1"/>
    <col min="6366" max="6366" width="18" style="398" customWidth="1"/>
    <col min="6367" max="6372" width="15.85546875" style="398" customWidth="1"/>
    <col min="6373" max="6374" width="8.85546875" style="398"/>
    <col min="6375" max="6379" width="9.140625" style="398" customWidth="1"/>
    <col min="6380" max="6620" width="8.85546875" style="398"/>
    <col min="6621" max="6621" width="19" style="398" customWidth="1"/>
    <col min="6622" max="6622" width="18" style="398" customWidth="1"/>
    <col min="6623" max="6628" width="15.85546875" style="398" customWidth="1"/>
    <col min="6629" max="6630" width="8.85546875" style="398"/>
    <col min="6631" max="6635" width="9.140625" style="398" customWidth="1"/>
    <col min="6636" max="6876" width="8.85546875" style="398"/>
    <col min="6877" max="6877" width="19" style="398" customWidth="1"/>
    <col min="6878" max="6878" width="18" style="398" customWidth="1"/>
    <col min="6879" max="6884" width="15.85546875" style="398" customWidth="1"/>
    <col min="6885" max="6886" width="8.85546875" style="398"/>
    <col min="6887" max="6891" width="9.140625" style="398" customWidth="1"/>
    <col min="6892" max="7132" width="8.85546875" style="398"/>
    <col min="7133" max="7133" width="19" style="398" customWidth="1"/>
    <col min="7134" max="7134" width="18" style="398" customWidth="1"/>
    <col min="7135" max="7140" width="15.85546875" style="398" customWidth="1"/>
    <col min="7141" max="7142" width="8.85546875" style="398"/>
    <col min="7143" max="7147" width="9.140625" style="398" customWidth="1"/>
    <col min="7148" max="7388" width="8.85546875" style="398"/>
    <col min="7389" max="7389" width="19" style="398" customWidth="1"/>
    <col min="7390" max="7390" width="18" style="398" customWidth="1"/>
    <col min="7391" max="7396" width="15.85546875" style="398" customWidth="1"/>
    <col min="7397" max="7398" width="8.85546875" style="398"/>
    <col min="7399" max="7403" width="9.140625" style="398" customWidth="1"/>
    <col min="7404" max="7644" width="8.85546875" style="398"/>
    <col min="7645" max="7645" width="19" style="398" customWidth="1"/>
    <col min="7646" max="7646" width="18" style="398" customWidth="1"/>
    <col min="7647" max="7652" width="15.85546875" style="398" customWidth="1"/>
    <col min="7653" max="7654" width="8.85546875" style="398"/>
    <col min="7655" max="7659" width="9.140625" style="398" customWidth="1"/>
    <col min="7660" max="7900" width="8.85546875" style="398"/>
    <col min="7901" max="7901" width="19" style="398" customWidth="1"/>
    <col min="7902" max="7902" width="18" style="398" customWidth="1"/>
    <col min="7903" max="7908" width="15.85546875" style="398" customWidth="1"/>
    <col min="7909" max="7910" width="8.85546875" style="398"/>
    <col min="7911" max="7915" width="9.140625" style="398" customWidth="1"/>
    <col min="7916" max="8156" width="8.85546875" style="398"/>
    <col min="8157" max="8157" width="19" style="398" customWidth="1"/>
    <col min="8158" max="8158" width="18" style="398" customWidth="1"/>
    <col min="8159" max="8164" width="15.85546875" style="398" customWidth="1"/>
    <col min="8165" max="8166" width="8.85546875" style="398"/>
    <col min="8167" max="8171" width="9.140625" style="398" customWidth="1"/>
    <col min="8172" max="8412" width="8.85546875" style="398"/>
    <col min="8413" max="8413" width="19" style="398" customWidth="1"/>
    <col min="8414" max="8414" width="18" style="398" customWidth="1"/>
    <col min="8415" max="8420" width="15.85546875" style="398" customWidth="1"/>
    <col min="8421" max="8422" width="8.85546875" style="398"/>
    <col min="8423" max="8427" width="9.140625" style="398" customWidth="1"/>
    <col min="8428" max="8668" width="8.85546875" style="398"/>
    <col min="8669" max="8669" width="19" style="398" customWidth="1"/>
    <col min="8670" max="8670" width="18" style="398" customWidth="1"/>
    <col min="8671" max="8676" width="15.85546875" style="398" customWidth="1"/>
    <col min="8677" max="8678" width="8.85546875" style="398"/>
    <col min="8679" max="8683" width="9.140625" style="398" customWidth="1"/>
    <col min="8684" max="8924" width="8.85546875" style="398"/>
    <col min="8925" max="8925" width="19" style="398" customWidth="1"/>
    <col min="8926" max="8926" width="18" style="398" customWidth="1"/>
    <col min="8927" max="8932" width="15.85546875" style="398" customWidth="1"/>
    <col min="8933" max="8934" width="8.85546875" style="398"/>
    <col min="8935" max="8939" width="9.140625" style="398" customWidth="1"/>
    <col min="8940" max="9180" width="8.85546875" style="398"/>
    <col min="9181" max="9181" width="19" style="398" customWidth="1"/>
    <col min="9182" max="9182" width="18" style="398" customWidth="1"/>
    <col min="9183" max="9188" width="15.85546875" style="398" customWidth="1"/>
    <col min="9189" max="9190" width="8.85546875" style="398"/>
    <col min="9191" max="9195" width="9.140625" style="398" customWidth="1"/>
    <col min="9196" max="9436" width="8.85546875" style="398"/>
    <col min="9437" max="9437" width="19" style="398" customWidth="1"/>
    <col min="9438" max="9438" width="18" style="398" customWidth="1"/>
    <col min="9439" max="9444" width="15.85546875" style="398" customWidth="1"/>
    <col min="9445" max="9446" width="8.85546875" style="398"/>
    <col min="9447" max="9451" width="9.140625" style="398" customWidth="1"/>
    <col min="9452" max="9692" width="8.85546875" style="398"/>
    <col min="9693" max="9693" width="19" style="398" customWidth="1"/>
    <col min="9694" max="9694" width="18" style="398" customWidth="1"/>
    <col min="9695" max="9700" width="15.85546875" style="398" customWidth="1"/>
    <col min="9701" max="9702" width="8.85546875" style="398"/>
    <col min="9703" max="9707" width="9.140625" style="398" customWidth="1"/>
    <col min="9708" max="9948" width="8.85546875" style="398"/>
    <col min="9949" max="9949" width="19" style="398" customWidth="1"/>
    <col min="9950" max="9950" width="18" style="398" customWidth="1"/>
    <col min="9951" max="9956" width="15.85546875" style="398" customWidth="1"/>
    <col min="9957" max="9958" width="8.85546875" style="398"/>
    <col min="9959" max="9963" width="9.140625" style="398" customWidth="1"/>
    <col min="9964" max="10204" width="8.85546875" style="398"/>
    <col min="10205" max="10205" width="19" style="398" customWidth="1"/>
    <col min="10206" max="10206" width="18" style="398" customWidth="1"/>
    <col min="10207" max="10212" width="15.85546875" style="398" customWidth="1"/>
    <col min="10213" max="10214" width="8.85546875" style="398"/>
    <col min="10215" max="10219" width="9.140625" style="398" customWidth="1"/>
    <col min="10220" max="10460" width="8.85546875" style="398"/>
    <col min="10461" max="10461" width="19" style="398" customWidth="1"/>
    <col min="10462" max="10462" width="18" style="398" customWidth="1"/>
    <col min="10463" max="10468" width="15.85546875" style="398" customWidth="1"/>
    <col min="10469" max="10470" width="8.85546875" style="398"/>
    <col min="10471" max="10475" width="9.140625" style="398" customWidth="1"/>
    <col min="10476" max="10716" width="8.85546875" style="398"/>
    <col min="10717" max="10717" width="19" style="398" customWidth="1"/>
    <col min="10718" max="10718" width="18" style="398" customWidth="1"/>
    <col min="10719" max="10724" width="15.85546875" style="398" customWidth="1"/>
    <col min="10725" max="10726" width="8.85546875" style="398"/>
    <col min="10727" max="10731" width="9.140625" style="398" customWidth="1"/>
    <col min="10732" max="10972" width="8.85546875" style="398"/>
    <col min="10973" max="10973" width="19" style="398" customWidth="1"/>
    <col min="10974" max="10974" width="18" style="398" customWidth="1"/>
    <col min="10975" max="10980" width="15.85546875" style="398" customWidth="1"/>
    <col min="10981" max="10982" width="8.85546875" style="398"/>
    <col min="10983" max="10987" width="9.140625" style="398" customWidth="1"/>
    <col min="10988" max="11228" width="8.85546875" style="398"/>
    <col min="11229" max="11229" width="19" style="398" customWidth="1"/>
    <col min="11230" max="11230" width="18" style="398" customWidth="1"/>
    <col min="11231" max="11236" width="15.85546875" style="398" customWidth="1"/>
    <col min="11237" max="11238" width="8.85546875" style="398"/>
    <col min="11239" max="11243" width="9.140625" style="398" customWidth="1"/>
    <col min="11244" max="11484" width="8.85546875" style="398"/>
    <col min="11485" max="11485" width="19" style="398" customWidth="1"/>
    <col min="11486" max="11486" width="18" style="398" customWidth="1"/>
    <col min="11487" max="11492" width="15.85546875" style="398" customWidth="1"/>
    <col min="11493" max="11494" width="8.85546875" style="398"/>
    <col min="11495" max="11499" width="9.140625" style="398" customWidth="1"/>
    <col min="11500" max="11740" width="8.85546875" style="398"/>
    <col min="11741" max="11741" width="19" style="398" customWidth="1"/>
    <col min="11742" max="11742" width="18" style="398" customWidth="1"/>
    <col min="11743" max="11748" width="15.85546875" style="398" customWidth="1"/>
    <col min="11749" max="11750" width="8.85546875" style="398"/>
    <col min="11751" max="11755" width="9.140625" style="398" customWidth="1"/>
    <col min="11756" max="11996" width="8.85546875" style="398"/>
    <col min="11997" max="11997" width="19" style="398" customWidth="1"/>
    <col min="11998" max="11998" width="18" style="398" customWidth="1"/>
    <col min="11999" max="12004" width="15.85546875" style="398" customWidth="1"/>
    <col min="12005" max="12006" width="8.85546875" style="398"/>
    <col min="12007" max="12011" width="9.140625" style="398" customWidth="1"/>
    <col min="12012" max="12252" width="8.85546875" style="398"/>
    <col min="12253" max="12253" width="19" style="398" customWidth="1"/>
    <col min="12254" max="12254" width="18" style="398" customWidth="1"/>
    <col min="12255" max="12260" width="15.85546875" style="398" customWidth="1"/>
    <col min="12261" max="12262" width="8.85546875" style="398"/>
    <col min="12263" max="12267" width="9.140625" style="398" customWidth="1"/>
    <col min="12268" max="12508" width="8.85546875" style="398"/>
    <col min="12509" max="12509" width="19" style="398" customWidth="1"/>
    <col min="12510" max="12510" width="18" style="398" customWidth="1"/>
    <col min="12511" max="12516" width="15.85546875" style="398" customWidth="1"/>
    <col min="12517" max="12518" width="8.85546875" style="398"/>
    <col min="12519" max="12523" width="9.140625" style="398" customWidth="1"/>
    <col min="12524" max="12764" width="8.85546875" style="398"/>
    <col min="12765" max="12765" width="19" style="398" customWidth="1"/>
    <col min="12766" max="12766" width="18" style="398" customWidth="1"/>
    <col min="12767" max="12772" width="15.85546875" style="398" customWidth="1"/>
    <col min="12773" max="12774" width="8.85546875" style="398"/>
    <col min="12775" max="12779" width="9.140625" style="398" customWidth="1"/>
    <col min="12780" max="13020" width="8.85546875" style="398"/>
    <col min="13021" max="13021" width="19" style="398" customWidth="1"/>
    <col min="13022" max="13022" width="18" style="398" customWidth="1"/>
    <col min="13023" max="13028" width="15.85546875" style="398" customWidth="1"/>
    <col min="13029" max="13030" width="8.85546875" style="398"/>
    <col min="13031" max="13035" width="9.140625" style="398" customWidth="1"/>
    <col min="13036" max="13276" width="8.85546875" style="398"/>
    <col min="13277" max="13277" width="19" style="398" customWidth="1"/>
    <col min="13278" max="13278" width="18" style="398" customWidth="1"/>
    <col min="13279" max="13284" width="15.85546875" style="398" customWidth="1"/>
    <col min="13285" max="13286" width="8.85546875" style="398"/>
    <col min="13287" max="13291" width="9.140625" style="398" customWidth="1"/>
    <col min="13292" max="13532" width="8.85546875" style="398"/>
    <col min="13533" max="13533" width="19" style="398" customWidth="1"/>
    <col min="13534" max="13534" width="18" style="398" customWidth="1"/>
    <col min="13535" max="13540" width="15.85546875" style="398" customWidth="1"/>
    <col min="13541" max="13542" width="8.85546875" style="398"/>
    <col min="13543" max="13547" width="9.140625" style="398" customWidth="1"/>
    <col min="13548" max="13788" width="8.85546875" style="398"/>
    <col min="13789" max="13789" width="19" style="398" customWidth="1"/>
    <col min="13790" max="13790" width="18" style="398" customWidth="1"/>
    <col min="13791" max="13796" width="15.85546875" style="398" customWidth="1"/>
    <col min="13797" max="13798" width="8.85546875" style="398"/>
    <col min="13799" max="13803" width="9.140625" style="398" customWidth="1"/>
    <col min="13804" max="14044" width="8.85546875" style="398"/>
    <col min="14045" max="14045" width="19" style="398" customWidth="1"/>
    <col min="14046" max="14046" width="18" style="398" customWidth="1"/>
    <col min="14047" max="14052" width="15.85546875" style="398" customWidth="1"/>
    <col min="14053" max="14054" width="8.85546875" style="398"/>
    <col min="14055" max="14059" width="9.140625" style="398" customWidth="1"/>
    <col min="14060" max="14300" width="8.85546875" style="398"/>
    <col min="14301" max="14301" width="19" style="398" customWidth="1"/>
    <col min="14302" max="14302" width="18" style="398" customWidth="1"/>
    <col min="14303" max="14308" width="15.85546875" style="398" customWidth="1"/>
    <col min="14309" max="14310" width="8.85546875" style="398"/>
    <col min="14311" max="14315" width="9.140625" style="398" customWidth="1"/>
    <col min="14316" max="14556" width="8.85546875" style="398"/>
    <col min="14557" max="14557" width="19" style="398" customWidth="1"/>
    <col min="14558" max="14558" width="18" style="398" customWidth="1"/>
    <col min="14559" max="14564" width="15.85546875" style="398" customWidth="1"/>
    <col min="14565" max="14566" width="8.85546875" style="398"/>
    <col min="14567" max="14571" width="9.140625" style="398" customWidth="1"/>
    <col min="14572" max="14812" width="8.85546875" style="398"/>
    <col min="14813" max="14813" width="19" style="398" customWidth="1"/>
    <col min="14814" max="14814" width="18" style="398" customWidth="1"/>
    <col min="14815" max="14820" width="15.85546875" style="398" customWidth="1"/>
    <col min="14821" max="14822" width="8.85546875" style="398"/>
    <col min="14823" max="14827" width="9.140625" style="398" customWidth="1"/>
    <col min="14828" max="15068" width="8.85546875" style="398"/>
    <col min="15069" max="15069" width="19" style="398" customWidth="1"/>
    <col min="15070" max="15070" width="18" style="398" customWidth="1"/>
    <col min="15071" max="15076" width="15.85546875" style="398" customWidth="1"/>
    <col min="15077" max="15078" width="8.85546875" style="398"/>
    <col min="15079" max="15083" width="9.140625" style="398" customWidth="1"/>
    <col min="15084" max="15324" width="8.85546875" style="398"/>
    <col min="15325" max="15325" width="19" style="398" customWidth="1"/>
    <col min="15326" max="15326" width="18" style="398" customWidth="1"/>
    <col min="15327" max="15332" width="15.85546875" style="398" customWidth="1"/>
    <col min="15333" max="15334" width="8.85546875" style="398"/>
    <col min="15335" max="15339" width="9.140625" style="398" customWidth="1"/>
    <col min="15340" max="15580" width="8.85546875" style="398"/>
    <col min="15581" max="15581" width="19" style="398" customWidth="1"/>
    <col min="15582" max="15582" width="18" style="398" customWidth="1"/>
    <col min="15583" max="15588" width="15.85546875" style="398" customWidth="1"/>
    <col min="15589" max="15590" width="8.85546875" style="398"/>
    <col min="15591" max="15595" width="9.140625" style="398" customWidth="1"/>
    <col min="15596" max="15836" width="8.85546875" style="398"/>
    <col min="15837" max="15837" width="19" style="398" customWidth="1"/>
    <col min="15838" max="15838" width="18" style="398" customWidth="1"/>
    <col min="15839" max="15844" width="15.85546875" style="398" customWidth="1"/>
    <col min="15845" max="15846" width="8.85546875" style="398"/>
    <col min="15847" max="15851" width="9.140625" style="398" customWidth="1"/>
    <col min="15852" max="16092" width="8.85546875" style="398"/>
    <col min="16093" max="16093" width="19" style="398" customWidth="1"/>
    <col min="16094" max="16094" width="18" style="398" customWidth="1"/>
    <col min="16095" max="16100" width="15.85546875" style="398" customWidth="1"/>
    <col min="16101" max="16102" width="8.85546875" style="398"/>
    <col min="16103" max="16107" width="9.140625" style="398" customWidth="1"/>
    <col min="16108" max="16350" width="8.85546875" style="398"/>
    <col min="16351" max="16384" width="9" style="398" customWidth="1"/>
  </cols>
  <sheetData>
    <row r="1" spans="1:9" ht="33" customHeight="1">
      <c r="A1" s="735" t="s">
        <v>1057</v>
      </c>
      <c r="B1" s="735"/>
      <c r="C1" s="735"/>
      <c r="D1" s="735"/>
      <c r="E1" s="735"/>
      <c r="F1" s="735"/>
      <c r="G1" s="735"/>
      <c r="H1" s="735"/>
      <c r="I1" s="599"/>
    </row>
    <row r="2" spans="1:9" ht="33" customHeight="1">
      <c r="A2" s="736" t="s">
        <v>1058</v>
      </c>
      <c r="B2" s="736"/>
      <c r="C2" s="736"/>
      <c r="D2" s="736"/>
      <c r="E2" s="736"/>
      <c r="F2" s="736"/>
      <c r="G2" s="736"/>
      <c r="H2" s="736"/>
      <c r="I2" s="599"/>
    </row>
    <row r="3" spans="1:9" s="396" customFormat="1" ht="18" customHeight="1">
      <c r="A3" s="708" t="s">
        <v>1213</v>
      </c>
      <c r="B3" s="708"/>
      <c r="C3" s="708"/>
      <c r="D3" s="708"/>
      <c r="E3" s="704" t="s">
        <v>1214</v>
      </c>
      <c r="F3" s="705"/>
      <c r="G3" s="705"/>
      <c r="H3" s="706"/>
      <c r="I3" s="600"/>
    </row>
    <row r="4" spans="1:9" s="396" customFormat="1" ht="41.1" customHeight="1">
      <c r="A4" s="700" t="s">
        <v>971</v>
      </c>
      <c r="B4" s="365" t="s">
        <v>1056</v>
      </c>
      <c r="C4" s="773" t="s">
        <v>1060</v>
      </c>
      <c r="D4" s="773"/>
      <c r="E4" s="773"/>
      <c r="F4" s="365" t="s">
        <v>328</v>
      </c>
      <c r="G4" s="365" t="s">
        <v>329</v>
      </c>
      <c r="H4" s="700" t="s">
        <v>993</v>
      </c>
      <c r="I4" s="600"/>
    </row>
    <row r="5" spans="1:9" s="396" customFormat="1" ht="72.75" customHeight="1">
      <c r="A5" s="700"/>
      <c r="B5" s="365" t="s">
        <v>1059</v>
      </c>
      <c r="C5" s="365" t="s">
        <v>330</v>
      </c>
      <c r="D5" s="365" t="s">
        <v>331</v>
      </c>
      <c r="E5" s="365" t="s">
        <v>332</v>
      </c>
      <c r="F5" s="365" t="s">
        <v>333</v>
      </c>
      <c r="G5" s="365" t="s">
        <v>334</v>
      </c>
      <c r="H5" s="700"/>
      <c r="I5" s="600"/>
    </row>
    <row r="6" spans="1:9" ht="33" customHeight="1">
      <c r="A6" s="363" t="s">
        <v>104</v>
      </c>
      <c r="B6" s="323">
        <v>74.900000000000006</v>
      </c>
      <c r="C6" s="323">
        <v>64.661000000000001</v>
      </c>
      <c r="D6" s="323">
        <v>40.87777777777778</v>
      </c>
      <c r="E6" s="323">
        <v>64.60455284552846</v>
      </c>
      <c r="F6" s="323">
        <v>2.7</v>
      </c>
      <c r="G6" s="323">
        <v>7</v>
      </c>
      <c r="H6" s="363" t="s">
        <v>2</v>
      </c>
      <c r="I6" s="599"/>
    </row>
    <row r="7" spans="1:9" ht="33" customHeight="1">
      <c r="A7" s="363" t="s">
        <v>859</v>
      </c>
      <c r="B7" s="324">
        <v>85.9</v>
      </c>
      <c r="C7" s="324">
        <v>94</v>
      </c>
      <c r="D7" s="324">
        <v>45.333333333333336</v>
      </c>
      <c r="E7" s="324">
        <v>41</v>
      </c>
      <c r="F7" s="324">
        <v>3.4</v>
      </c>
      <c r="G7" s="324">
        <v>5.6</v>
      </c>
      <c r="H7" s="363" t="s">
        <v>3</v>
      </c>
      <c r="I7" s="599"/>
    </row>
    <row r="8" spans="1:9" ht="33" customHeight="1">
      <c r="A8" s="363" t="s">
        <v>105</v>
      </c>
      <c r="B8" s="323">
        <v>95.3</v>
      </c>
      <c r="C8" s="323">
        <v>72</v>
      </c>
      <c r="D8" s="323">
        <v>75</v>
      </c>
      <c r="E8" s="323">
        <v>76</v>
      </c>
      <c r="F8" s="323">
        <v>3.1</v>
      </c>
      <c r="G8" s="323">
        <v>6.3</v>
      </c>
      <c r="H8" s="363" t="s">
        <v>5</v>
      </c>
      <c r="I8" s="599"/>
    </row>
    <row r="9" spans="1:9" ht="33" customHeight="1">
      <c r="A9" s="363" t="s">
        <v>106</v>
      </c>
      <c r="B9" s="324">
        <v>64.099999999999994</v>
      </c>
      <c r="C9" s="324">
        <v>89</v>
      </c>
      <c r="D9" s="324">
        <v>64</v>
      </c>
      <c r="E9" s="324">
        <v>69</v>
      </c>
      <c r="F9" s="324">
        <v>2.8</v>
      </c>
      <c r="G9" s="324">
        <v>7</v>
      </c>
      <c r="H9" s="363" t="s">
        <v>7</v>
      </c>
      <c r="I9" s="599"/>
    </row>
    <row r="10" spans="1:9" ht="33" customHeight="1">
      <c r="A10" s="363" t="s">
        <v>107</v>
      </c>
      <c r="B10" s="323">
        <v>80.7</v>
      </c>
      <c r="C10" s="323">
        <v>80.671428571428578</v>
      </c>
      <c r="D10" s="323">
        <v>87</v>
      </c>
      <c r="E10" s="323">
        <v>80.014117647058839</v>
      </c>
      <c r="F10" s="323">
        <v>4.0999999999999996</v>
      </c>
      <c r="G10" s="323">
        <v>5.3</v>
      </c>
      <c r="H10" s="363" t="s">
        <v>8</v>
      </c>
      <c r="I10" s="599"/>
    </row>
    <row r="11" spans="1:9" ht="33" customHeight="1">
      <c r="A11" s="363" t="s">
        <v>108</v>
      </c>
      <c r="B11" s="324">
        <v>71.2</v>
      </c>
      <c r="C11" s="324">
        <v>35</v>
      </c>
      <c r="D11" s="324">
        <v>29</v>
      </c>
      <c r="E11" s="324">
        <v>82</v>
      </c>
      <c r="F11" s="324">
        <v>3.7</v>
      </c>
      <c r="G11" s="324">
        <v>4.9000000000000004</v>
      </c>
      <c r="H11" s="363" t="s">
        <v>10</v>
      </c>
      <c r="I11" s="599"/>
    </row>
    <row r="12" spans="1:9" ht="33" customHeight="1">
      <c r="A12" s="363" t="s">
        <v>110</v>
      </c>
      <c r="B12" s="323">
        <v>68.400000000000006</v>
      </c>
      <c r="C12" s="323">
        <v>41.591836734693871</v>
      </c>
      <c r="D12" s="323">
        <v>68.571428571428569</v>
      </c>
      <c r="E12" s="323">
        <v>79.574074074074076</v>
      </c>
      <c r="F12" s="323">
        <v>3.4</v>
      </c>
      <c r="G12" s="323">
        <v>5</v>
      </c>
      <c r="H12" s="363" t="s">
        <v>11</v>
      </c>
      <c r="I12" s="599"/>
    </row>
    <row r="13" spans="1:9" ht="33" customHeight="1">
      <c r="A13" s="363" t="s">
        <v>111</v>
      </c>
      <c r="B13" s="324">
        <v>55.2</v>
      </c>
      <c r="C13" s="324">
        <v>100</v>
      </c>
      <c r="D13" s="324">
        <v>67.53</v>
      </c>
      <c r="E13" s="324">
        <v>50.796499999999995</v>
      </c>
      <c r="F13" s="324">
        <v>3.6</v>
      </c>
      <c r="G13" s="324">
        <v>4.5999999999999996</v>
      </c>
      <c r="H13" s="363" t="s">
        <v>13</v>
      </c>
      <c r="I13" s="599"/>
    </row>
    <row r="14" spans="1:9" ht="33" customHeight="1">
      <c r="A14" s="363" t="s">
        <v>124</v>
      </c>
      <c r="B14" s="323">
        <v>45.4</v>
      </c>
      <c r="C14" s="323">
        <v>100</v>
      </c>
      <c r="D14" s="323">
        <v>85</v>
      </c>
      <c r="E14" s="323">
        <v>31</v>
      </c>
      <c r="F14" s="323">
        <v>3.1</v>
      </c>
      <c r="G14" s="323">
        <v>4.5999999999999996</v>
      </c>
      <c r="H14" s="363" t="s">
        <v>15</v>
      </c>
      <c r="I14" s="599"/>
    </row>
    <row r="15" spans="1:9" ht="33" customHeight="1">
      <c r="A15" s="363" t="s">
        <v>112</v>
      </c>
      <c r="B15" s="324">
        <v>71.3</v>
      </c>
      <c r="C15" s="324">
        <v>39.583333333333336</v>
      </c>
      <c r="D15" s="324">
        <v>10.666666666666666</v>
      </c>
      <c r="E15" s="324">
        <v>51.25</v>
      </c>
      <c r="F15" s="324">
        <v>4.5999999999999996</v>
      </c>
      <c r="G15" s="324">
        <v>4</v>
      </c>
      <c r="H15" s="363" t="s">
        <v>17</v>
      </c>
      <c r="I15" s="599"/>
    </row>
    <row r="16" spans="1:9" ht="33" customHeight="1">
      <c r="A16" s="363" t="s">
        <v>40</v>
      </c>
      <c r="B16" s="323">
        <v>43</v>
      </c>
      <c r="C16" s="323">
        <v>46</v>
      </c>
      <c r="D16" s="323" t="s">
        <v>120</v>
      </c>
      <c r="E16" s="323">
        <v>83</v>
      </c>
      <c r="F16" s="323">
        <v>3.8</v>
      </c>
      <c r="G16" s="323">
        <v>3.6</v>
      </c>
      <c r="H16" s="363" t="s">
        <v>18</v>
      </c>
      <c r="I16" s="599"/>
    </row>
    <row r="17" spans="1:12" ht="33" customHeight="1">
      <c r="A17" s="363" t="s">
        <v>113</v>
      </c>
      <c r="B17" s="324">
        <v>58.9</v>
      </c>
      <c r="C17" s="324">
        <v>67.089743589743577</v>
      </c>
      <c r="D17" s="324">
        <v>41.478260869565212</v>
      </c>
      <c r="E17" s="324">
        <v>61.276073619631894</v>
      </c>
      <c r="F17" s="324">
        <v>2.9</v>
      </c>
      <c r="G17" s="324">
        <v>5</v>
      </c>
      <c r="H17" s="363" t="s">
        <v>20</v>
      </c>
      <c r="I17" s="599"/>
    </row>
    <row r="18" spans="1:12" ht="33" customHeight="1">
      <c r="A18" s="363" t="s">
        <v>21</v>
      </c>
      <c r="B18" s="323">
        <v>51</v>
      </c>
      <c r="C18" s="323">
        <v>71</v>
      </c>
      <c r="D18" s="323">
        <v>83</v>
      </c>
      <c r="E18" s="323">
        <v>76</v>
      </c>
      <c r="F18" s="323">
        <v>2.6</v>
      </c>
      <c r="G18" s="323">
        <v>7.5</v>
      </c>
      <c r="H18" s="363" t="s">
        <v>22</v>
      </c>
      <c r="I18" s="599"/>
    </row>
    <row r="19" spans="1:12" ht="33" customHeight="1">
      <c r="A19" s="363" t="s">
        <v>115</v>
      </c>
      <c r="B19" s="324">
        <v>35.799999999999997</v>
      </c>
      <c r="C19" s="324">
        <v>47.318688524590165</v>
      </c>
      <c r="D19" s="324">
        <v>62.5</v>
      </c>
      <c r="E19" s="324">
        <v>26.488503937007874</v>
      </c>
      <c r="F19" s="324">
        <v>2.1</v>
      </c>
      <c r="G19" s="324">
        <v>7</v>
      </c>
      <c r="H19" s="363" t="s">
        <v>23</v>
      </c>
      <c r="I19" s="599"/>
    </row>
    <row r="20" spans="1:12" ht="33" customHeight="1">
      <c r="A20" s="363" t="s">
        <v>24</v>
      </c>
      <c r="B20" s="323">
        <v>72.5</v>
      </c>
      <c r="C20" s="323">
        <v>70</v>
      </c>
      <c r="D20" s="323">
        <v>31</v>
      </c>
      <c r="E20" s="323">
        <v>71</v>
      </c>
      <c r="F20" s="323">
        <v>3.6</v>
      </c>
      <c r="G20" s="323">
        <v>6</v>
      </c>
      <c r="H20" s="363" t="s">
        <v>25</v>
      </c>
      <c r="I20" s="599"/>
    </row>
    <row r="21" spans="1:12" ht="33" customHeight="1">
      <c r="A21" s="363" t="s">
        <v>116</v>
      </c>
      <c r="B21" s="324">
        <v>93.4</v>
      </c>
      <c r="C21" s="324">
        <v>100</v>
      </c>
      <c r="D21" s="324">
        <v>62.000000000000007</v>
      </c>
      <c r="E21" s="324">
        <v>71.623692307692309</v>
      </c>
      <c r="F21" s="324">
        <v>4.0999999999999996</v>
      </c>
      <c r="G21" s="324">
        <v>6</v>
      </c>
      <c r="H21" s="363" t="s">
        <v>117</v>
      </c>
      <c r="I21" s="599"/>
    </row>
    <row r="22" spans="1:12" ht="33" customHeight="1">
      <c r="A22" s="363" t="s">
        <v>118</v>
      </c>
      <c r="B22" s="323">
        <v>51.6</v>
      </c>
      <c r="C22" s="323">
        <v>64.533333333333331</v>
      </c>
      <c r="D22" s="323">
        <v>35</v>
      </c>
      <c r="E22" s="323">
        <v>84.62954545454545</v>
      </c>
      <c r="F22" s="323">
        <v>3.3</v>
      </c>
      <c r="G22" s="323">
        <v>5.9</v>
      </c>
      <c r="H22" s="363" t="s">
        <v>152</v>
      </c>
      <c r="I22" s="599"/>
    </row>
    <row r="23" spans="1:12" ht="33" customHeight="1">
      <c r="A23" s="363" t="s">
        <v>126</v>
      </c>
      <c r="B23" s="324">
        <v>43.4</v>
      </c>
      <c r="C23" s="324">
        <v>52</v>
      </c>
      <c r="D23" s="324">
        <v>55</v>
      </c>
      <c r="E23" s="324">
        <v>41</v>
      </c>
      <c r="F23" s="324">
        <v>3.6</v>
      </c>
      <c r="G23" s="324">
        <v>3.8</v>
      </c>
      <c r="H23" s="363" t="s">
        <v>30</v>
      </c>
      <c r="I23" s="599"/>
    </row>
    <row r="24" spans="1:12" ht="33" customHeight="1">
      <c r="A24" s="363" t="s">
        <v>31</v>
      </c>
      <c r="B24" s="323">
        <v>61.9</v>
      </c>
      <c r="C24" s="323">
        <v>97</v>
      </c>
      <c r="D24" s="323">
        <v>92</v>
      </c>
      <c r="E24" s="323">
        <v>87</v>
      </c>
      <c r="F24" s="323">
        <v>9.1999999999999993</v>
      </c>
      <c r="G24" s="323">
        <v>2.9</v>
      </c>
      <c r="H24" s="363" t="s">
        <v>322</v>
      </c>
      <c r="I24" s="599"/>
    </row>
    <row r="25" spans="1:12" ht="33" customHeight="1">
      <c r="A25" s="363" t="s">
        <v>33</v>
      </c>
      <c r="B25" s="324">
        <v>47.3</v>
      </c>
      <c r="C25" s="324">
        <v>63</v>
      </c>
      <c r="D25" s="324" t="s">
        <v>120</v>
      </c>
      <c r="E25" s="324">
        <v>27.702702702702702</v>
      </c>
      <c r="F25" s="324">
        <v>4.7</v>
      </c>
      <c r="G25" s="324">
        <v>3.1</v>
      </c>
      <c r="H25" s="363" t="s">
        <v>34</v>
      </c>
      <c r="I25" s="599"/>
    </row>
    <row r="26" spans="1:12" ht="33" customHeight="1">
      <c r="A26" s="316" t="s">
        <v>665</v>
      </c>
      <c r="B26" s="369">
        <v>61.9</v>
      </c>
      <c r="C26" s="369">
        <v>69</v>
      </c>
      <c r="D26" s="369">
        <v>47</v>
      </c>
      <c r="E26" s="369">
        <v>65</v>
      </c>
      <c r="F26" s="316">
        <v>3.4</v>
      </c>
      <c r="G26" s="369">
        <v>5.6</v>
      </c>
      <c r="H26" s="330" t="s">
        <v>666</v>
      </c>
      <c r="I26" s="599"/>
    </row>
    <row r="27" spans="1:12" s="396" customFormat="1" ht="16.5" customHeight="1">
      <c r="A27" s="707" t="s">
        <v>323</v>
      </c>
      <c r="B27" s="707"/>
      <c r="C27" s="707"/>
      <c r="D27" s="707"/>
      <c r="E27" s="766" t="s">
        <v>324</v>
      </c>
      <c r="F27" s="767"/>
      <c r="G27" s="767"/>
      <c r="H27" s="768"/>
      <c r="I27" s="599"/>
      <c r="J27" s="398"/>
      <c r="K27" s="398"/>
      <c r="L27" s="398"/>
    </row>
    <row r="28" spans="1:12">
      <c r="A28" s="601"/>
      <c r="B28" s="601"/>
      <c r="C28" s="601"/>
      <c r="D28" s="601"/>
      <c r="E28" s="601"/>
      <c r="F28" s="601"/>
      <c r="G28" s="601"/>
      <c r="H28" s="601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4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8"/>
  <sheetViews>
    <sheetView rightToLeft="1" zoomScaleNormal="100" workbookViewId="0">
      <selection sqref="A1:H1"/>
    </sheetView>
  </sheetViews>
  <sheetFormatPr defaultColWidth="8.85546875" defaultRowHeight="15.75"/>
  <cols>
    <col min="1" max="1" width="27.7109375" style="398" customWidth="1"/>
    <col min="2" max="7" width="15.85546875" style="398" customWidth="1"/>
    <col min="8" max="8" width="27.7109375" style="398" customWidth="1"/>
    <col min="9" max="9" width="29" style="398" customWidth="1"/>
    <col min="10" max="242" width="8.85546875" style="398"/>
    <col min="243" max="243" width="19" style="398" customWidth="1"/>
    <col min="244" max="244" width="18" style="398" customWidth="1"/>
    <col min="245" max="250" width="15.85546875" style="398" customWidth="1"/>
    <col min="251" max="252" width="8.85546875" style="398"/>
    <col min="253" max="257" width="9.140625" style="398" customWidth="1"/>
    <col min="258" max="498" width="8.85546875" style="398"/>
    <col min="499" max="499" width="19" style="398" customWidth="1"/>
    <col min="500" max="500" width="18" style="398" customWidth="1"/>
    <col min="501" max="506" width="15.85546875" style="398" customWidth="1"/>
    <col min="507" max="508" width="8.85546875" style="398"/>
    <col min="509" max="513" width="9.140625" style="398" customWidth="1"/>
    <col min="514" max="754" width="8.85546875" style="398"/>
    <col min="755" max="755" width="19" style="398" customWidth="1"/>
    <col min="756" max="756" width="18" style="398" customWidth="1"/>
    <col min="757" max="762" width="15.85546875" style="398" customWidth="1"/>
    <col min="763" max="764" width="8.85546875" style="398"/>
    <col min="765" max="769" width="9.140625" style="398" customWidth="1"/>
    <col min="770" max="1010" width="8.85546875" style="398"/>
    <col min="1011" max="1011" width="19" style="398" customWidth="1"/>
    <col min="1012" max="1012" width="18" style="398" customWidth="1"/>
    <col min="1013" max="1018" width="15.85546875" style="398" customWidth="1"/>
    <col min="1019" max="1020" width="8.85546875" style="398"/>
    <col min="1021" max="1025" width="9.140625" style="398" customWidth="1"/>
    <col min="1026" max="1266" width="8.85546875" style="398"/>
    <col min="1267" max="1267" width="19" style="398" customWidth="1"/>
    <col min="1268" max="1268" width="18" style="398" customWidth="1"/>
    <col min="1269" max="1274" width="15.85546875" style="398" customWidth="1"/>
    <col min="1275" max="1276" width="8.85546875" style="398"/>
    <col min="1277" max="1281" width="9.140625" style="398" customWidth="1"/>
    <col min="1282" max="1522" width="8.85546875" style="398"/>
    <col min="1523" max="1523" width="19" style="398" customWidth="1"/>
    <col min="1524" max="1524" width="18" style="398" customWidth="1"/>
    <col min="1525" max="1530" width="15.85546875" style="398" customWidth="1"/>
    <col min="1531" max="1532" width="8.85546875" style="398"/>
    <col min="1533" max="1537" width="9.140625" style="398" customWidth="1"/>
    <col min="1538" max="1778" width="8.85546875" style="398"/>
    <col min="1779" max="1779" width="19" style="398" customWidth="1"/>
    <col min="1780" max="1780" width="18" style="398" customWidth="1"/>
    <col min="1781" max="1786" width="15.85546875" style="398" customWidth="1"/>
    <col min="1787" max="1788" width="8.85546875" style="398"/>
    <col min="1789" max="1793" width="9.140625" style="398" customWidth="1"/>
    <col min="1794" max="2034" width="8.85546875" style="398"/>
    <col min="2035" max="2035" width="19" style="398" customWidth="1"/>
    <col min="2036" max="2036" width="18" style="398" customWidth="1"/>
    <col min="2037" max="2042" width="15.85546875" style="398" customWidth="1"/>
    <col min="2043" max="2044" width="8.85546875" style="398"/>
    <col min="2045" max="2049" width="9.140625" style="398" customWidth="1"/>
    <col min="2050" max="2290" width="8.85546875" style="398"/>
    <col min="2291" max="2291" width="19" style="398" customWidth="1"/>
    <col min="2292" max="2292" width="18" style="398" customWidth="1"/>
    <col min="2293" max="2298" width="15.85546875" style="398" customWidth="1"/>
    <col min="2299" max="2300" width="8.85546875" style="398"/>
    <col min="2301" max="2305" width="9.140625" style="398" customWidth="1"/>
    <col min="2306" max="2546" width="8.85546875" style="398"/>
    <col min="2547" max="2547" width="19" style="398" customWidth="1"/>
    <col min="2548" max="2548" width="18" style="398" customWidth="1"/>
    <col min="2549" max="2554" width="15.85546875" style="398" customWidth="1"/>
    <col min="2555" max="2556" width="8.85546875" style="398"/>
    <col min="2557" max="2561" width="9.140625" style="398" customWidth="1"/>
    <col min="2562" max="2802" width="8.85546875" style="398"/>
    <col min="2803" max="2803" width="19" style="398" customWidth="1"/>
    <col min="2804" max="2804" width="18" style="398" customWidth="1"/>
    <col min="2805" max="2810" width="15.85546875" style="398" customWidth="1"/>
    <col min="2811" max="2812" width="8.85546875" style="398"/>
    <col min="2813" max="2817" width="9.140625" style="398" customWidth="1"/>
    <col min="2818" max="3058" width="8.85546875" style="398"/>
    <col min="3059" max="3059" width="19" style="398" customWidth="1"/>
    <col min="3060" max="3060" width="18" style="398" customWidth="1"/>
    <col min="3061" max="3066" width="15.85546875" style="398" customWidth="1"/>
    <col min="3067" max="3068" width="8.85546875" style="398"/>
    <col min="3069" max="3073" width="9.140625" style="398" customWidth="1"/>
    <col min="3074" max="3314" width="8.85546875" style="398"/>
    <col min="3315" max="3315" width="19" style="398" customWidth="1"/>
    <col min="3316" max="3316" width="18" style="398" customWidth="1"/>
    <col min="3317" max="3322" width="15.85546875" style="398" customWidth="1"/>
    <col min="3323" max="3324" width="8.85546875" style="398"/>
    <col min="3325" max="3329" width="9.140625" style="398" customWidth="1"/>
    <col min="3330" max="3570" width="8.85546875" style="398"/>
    <col min="3571" max="3571" width="19" style="398" customWidth="1"/>
    <col min="3572" max="3572" width="18" style="398" customWidth="1"/>
    <col min="3573" max="3578" width="15.85546875" style="398" customWidth="1"/>
    <col min="3579" max="3580" width="8.85546875" style="398"/>
    <col min="3581" max="3585" width="9.140625" style="398" customWidth="1"/>
    <col min="3586" max="3826" width="8.85546875" style="398"/>
    <col min="3827" max="3827" width="19" style="398" customWidth="1"/>
    <col min="3828" max="3828" width="18" style="398" customWidth="1"/>
    <col min="3829" max="3834" width="15.85546875" style="398" customWidth="1"/>
    <col min="3835" max="3836" width="8.85546875" style="398"/>
    <col min="3837" max="3841" width="9.140625" style="398" customWidth="1"/>
    <col min="3842" max="4082" width="8.85546875" style="398"/>
    <col min="4083" max="4083" width="19" style="398" customWidth="1"/>
    <col min="4084" max="4084" width="18" style="398" customWidth="1"/>
    <col min="4085" max="4090" width="15.85546875" style="398" customWidth="1"/>
    <col min="4091" max="4092" width="8.85546875" style="398"/>
    <col min="4093" max="4097" width="9.140625" style="398" customWidth="1"/>
    <col min="4098" max="4338" width="8.85546875" style="398"/>
    <col min="4339" max="4339" width="19" style="398" customWidth="1"/>
    <col min="4340" max="4340" width="18" style="398" customWidth="1"/>
    <col min="4341" max="4346" width="15.85546875" style="398" customWidth="1"/>
    <col min="4347" max="4348" width="8.85546875" style="398"/>
    <col min="4349" max="4353" width="9.140625" style="398" customWidth="1"/>
    <col min="4354" max="4594" width="8.85546875" style="398"/>
    <col min="4595" max="4595" width="19" style="398" customWidth="1"/>
    <col min="4596" max="4596" width="18" style="398" customWidth="1"/>
    <col min="4597" max="4602" width="15.85546875" style="398" customWidth="1"/>
    <col min="4603" max="4604" width="8.85546875" style="398"/>
    <col min="4605" max="4609" width="9.140625" style="398" customWidth="1"/>
    <col min="4610" max="4850" width="8.85546875" style="398"/>
    <col min="4851" max="4851" width="19" style="398" customWidth="1"/>
    <col min="4852" max="4852" width="18" style="398" customWidth="1"/>
    <col min="4853" max="4858" width="15.85546875" style="398" customWidth="1"/>
    <col min="4859" max="4860" width="8.85546875" style="398"/>
    <col min="4861" max="4865" width="9.140625" style="398" customWidth="1"/>
    <col min="4866" max="5106" width="8.85546875" style="398"/>
    <col min="5107" max="5107" width="19" style="398" customWidth="1"/>
    <col min="5108" max="5108" width="18" style="398" customWidth="1"/>
    <col min="5109" max="5114" width="15.85546875" style="398" customWidth="1"/>
    <col min="5115" max="5116" width="8.85546875" style="398"/>
    <col min="5117" max="5121" width="9.140625" style="398" customWidth="1"/>
    <col min="5122" max="5362" width="8.85546875" style="398"/>
    <col min="5363" max="5363" width="19" style="398" customWidth="1"/>
    <col min="5364" max="5364" width="18" style="398" customWidth="1"/>
    <col min="5365" max="5370" width="15.85546875" style="398" customWidth="1"/>
    <col min="5371" max="5372" width="8.85546875" style="398"/>
    <col min="5373" max="5377" width="9.140625" style="398" customWidth="1"/>
    <col min="5378" max="5618" width="8.85546875" style="398"/>
    <col min="5619" max="5619" width="19" style="398" customWidth="1"/>
    <col min="5620" max="5620" width="18" style="398" customWidth="1"/>
    <col min="5621" max="5626" width="15.85546875" style="398" customWidth="1"/>
    <col min="5627" max="5628" width="8.85546875" style="398"/>
    <col min="5629" max="5633" width="9.140625" style="398" customWidth="1"/>
    <col min="5634" max="5874" width="8.85546875" style="398"/>
    <col min="5875" max="5875" width="19" style="398" customWidth="1"/>
    <col min="5876" max="5876" width="18" style="398" customWidth="1"/>
    <col min="5877" max="5882" width="15.85546875" style="398" customWidth="1"/>
    <col min="5883" max="5884" width="8.85546875" style="398"/>
    <col min="5885" max="5889" width="9.140625" style="398" customWidth="1"/>
    <col min="5890" max="6130" width="8.85546875" style="398"/>
    <col min="6131" max="6131" width="19" style="398" customWidth="1"/>
    <col min="6132" max="6132" width="18" style="398" customWidth="1"/>
    <col min="6133" max="6138" width="15.85546875" style="398" customWidth="1"/>
    <col min="6139" max="6140" width="8.85546875" style="398"/>
    <col min="6141" max="6145" width="9.140625" style="398" customWidth="1"/>
    <col min="6146" max="6386" width="8.85546875" style="398"/>
    <col min="6387" max="6387" width="19" style="398" customWidth="1"/>
    <col min="6388" max="6388" width="18" style="398" customWidth="1"/>
    <col min="6389" max="6394" width="15.85546875" style="398" customWidth="1"/>
    <col min="6395" max="6396" width="8.85546875" style="398"/>
    <col min="6397" max="6401" width="9.140625" style="398" customWidth="1"/>
    <col min="6402" max="6642" width="8.85546875" style="398"/>
    <col min="6643" max="6643" width="19" style="398" customWidth="1"/>
    <col min="6644" max="6644" width="18" style="398" customWidth="1"/>
    <col min="6645" max="6650" width="15.85546875" style="398" customWidth="1"/>
    <col min="6651" max="6652" width="8.85546875" style="398"/>
    <col min="6653" max="6657" width="9.140625" style="398" customWidth="1"/>
    <col min="6658" max="6898" width="8.85546875" style="398"/>
    <col min="6899" max="6899" width="19" style="398" customWidth="1"/>
    <col min="6900" max="6900" width="18" style="398" customWidth="1"/>
    <col min="6901" max="6906" width="15.85546875" style="398" customWidth="1"/>
    <col min="6907" max="6908" width="8.85546875" style="398"/>
    <col min="6909" max="6913" width="9.140625" style="398" customWidth="1"/>
    <col min="6914" max="7154" width="8.85546875" style="398"/>
    <col min="7155" max="7155" width="19" style="398" customWidth="1"/>
    <col min="7156" max="7156" width="18" style="398" customWidth="1"/>
    <col min="7157" max="7162" width="15.85546875" style="398" customWidth="1"/>
    <col min="7163" max="7164" width="8.85546875" style="398"/>
    <col min="7165" max="7169" width="9.140625" style="398" customWidth="1"/>
    <col min="7170" max="7410" width="8.85546875" style="398"/>
    <col min="7411" max="7411" width="19" style="398" customWidth="1"/>
    <col min="7412" max="7412" width="18" style="398" customWidth="1"/>
    <col min="7413" max="7418" width="15.85546875" style="398" customWidth="1"/>
    <col min="7419" max="7420" width="8.85546875" style="398"/>
    <col min="7421" max="7425" width="9.140625" style="398" customWidth="1"/>
    <col min="7426" max="7666" width="8.85546875" style="398"/>
    <col min="7667" max="7667" width="19" style="398" customWidth="1"/>
    <col min="7668" max="7668" width="18" style="398" customWidth="1"/>
    <col min="7669" max="7674" width="15.85546875" style="398" customWidth="1"/>
    <col min="7675" max="7676" width="8.85546875" style="398"/>
    <col min="7677" max="7681" width="9.140625" style="398" customWidth="1"/>
    <col min="7682" max="7922" width="8.85546875" style="398"/>
    <col min="7923" max="7923" width="19" style="398" customWidth="1"/>
    <col min="7924" max="7924" width="18" style="398" customWidth="1"/>
    <col min="7925" max="7930" width="15.85546875" style="398" customWidth="1"/>
    <col min="7931" max="7932" width="8.85546875" style="398"/>
    <col min="7933" max="7937" width="9.140625" style="398" customWidth="1"/>
    <col min="7938" max="8178" width="8.85546875" style="398"/>
    <col min="8179" max="8179" width="19" style="398" customWidth="1"/>
    <col min="8180" max="8180" width="18" style="398" customWidth="1"/>
    <col min="8181" max="8186" width="15.85546875" style="398" customWidth="1"/>
    <col min="8187" max="8188" width="8.85546875" style="398"/>
    <col min="8189" max="8193" width="9.140625" style="398" customWidth="1"/>
    <col min="8194" max="8434" width="8.85546875" style="398"/>
    <col min="8435" max="8435" width="19" style="398" customWidth="1"/>
    <col min="8436" max="8436" width="18" style="398" customWidth="1"/>
    <col min="8437" max="8442" width="15.85546875" style="398" customWidth="1"/>
    <col min="8443" max="8444" width="8.85546875" style="398"/>
    <col min="8445" max="8449" width="9.140625" style="398" customWidth="1"/>
    <col min="8450" max="8690" width="8.85546875" style="398"/>
    <col min="8691" max="8691" width="19" style="398" customWidth="1"/>
    <col min="8692" max="8692" width="18" style="398" customWidth="1"/>
    <col min="8693" max="8698" width="15.85546875" style="398" customWidth="1"/>
    <col min="8699" max="8700" width="8.85546875" style="398"/>
    <col min="8701" max="8705" width="9.140625" style="398" customWidth="1"/>
    <col min="8706" max="8946" width="8.85546875" style="398"/>
    <col min="8947" max="8947" width="19" style="398" customWidth="1"/>
    <col min="8948" max="8948" width="18" style="398" customWidth="1"/>
    <col min="8949" max="8954" width="15.85546875" style="398" customWidth="1"/>
    <col min="8955" max="8956" width="8.85546875" style="398"/>
    <col min="8957" max="8961" width="9.140625" style="398" customWidth="1"/>
    <col min="8962" max="9202" width="8.85546875" style="398"/>
    <col min="9203" max="9203" width="19" style="398" customWidth="1"/>
    <col min="9204" max="9204" width="18" style="398" customWidth="1"/>
    <col min="9205" max="9210" width="15.85546875" style="398" customWidth="1"/>
    <col min="9211" max="9212" width="8.85546875" style="398"/>
    <col min="9213" max="9217" width="9.140625" style="398" customWidth="1"/>
    <col min="9218" max="9458" width="8.85546875" style="398"/>
    <col min="9459" max="9459" width="19" style="398" customWidth="1"/>
    <col min="9460" max="9460" width="18" style="398" customWidth="1"/>
    <col min="9461" max="9466" width="15.85546875" style="398" customWidth="1"/>
    <col min="9467" max="9468" width="8.85546875" style="398"/>
    <col min="9469" max="9473" width="9.140625" style="398" customWidth="1"/>
    <col min="9474" max="9714" width="8.85546875" style="398"/>
    <col min="9715" max="9715" width="19" style="398" customWidth="1"/>
    <col min="9716" max="9716" width="18" style="398" customWidth="1"/>
    <col min="9717" max="9722" width="15.85546875" style="398" customWidth="1"/>
    <col min="9723" max="9724" width="8.85546875" style="398"/>
    <col min="9725" max="9729" width="9.140625" style="398" customWidth="1"/>
    <col min="9730" max="9970" width="8.85546875" style="398"/>
    <col min="9971" max="9971" width="19" style="398" customWidth="1"/>
    <col min="9972" max="9972" width="18" style="398" customWidth="1"/>
    <col min="9973" max="9978" width="15.85546875" style="398" customWidth="1"/>
    <col min="9979" max="9980" width="8.85546875" style="398"/>
    <col min="9981" max="9985" width="9.140625" style="398" customWidth="1"/>
    <col min="9986" max="10226" width="8.85546875" style="398"/>
    <col min="10227" max="10227" width="19" style="398" customWidth="1"/>
    <col min="10228" max="10228" width="18" style="398" customWidth="1"/>
    <col min="10229" max="10234" width="15.85546875" style="398" customWidth="1"/>
    <col min="10235" max="10236" width="8.85546875" style="398"/>
    <col min="10237" max="10241" width="9.140625" style="398" customWidth="1"/>
    <col min="10242" max="10482" width="8.85546875" style="398"/>
    <col min="10483" max="10483" width="19" style="398" customWidth="1"/>
    <col min="10484" max="10484" width="18" style="398" customWidth="1"/>
    <col min="10485" max="10490" width="15.85546875" style="398" customWidth="1"/>
    <col min="10491" max="10492" width="8.85546875" style="398"/>
    <col min="10493" max="10497" width="9.140625" style="398" customWidth="1"/>
    <col min="10498" max="10738" width="8.85546875" style="398"/>
    <col min="10739" max="10739" width="19" style="398" customWidth="1"/>
    <col min="10740" max="10740" width="18" style="398" customWidth="1"/>
    <col min="10741" max="10746" width="15.85546875" style="398" customWidth="1"/>
    <col min="10747" max="10748" width="8.85546875" style="398"/>
    <col min="10749" max="10753" width="9.140625" style="398" customWidth="1"/>
    <col min="10754" max="10994" width="8.85546875" style="398"/>
    <col min="10995" max="10995" width="19" style="398" customWidth="1"/>
    <col min="10996" max="10996" width="18" style="398" customWidth="1"/>
    <col min="10997" max="11002" width="15.85546875" style="398" customWidth="1"/>
    <col min="11003" max="11004" width="8.85546875" style="398"/>
    <col min="11005" max="11009" width="9.140625" style="398" customWidth="1"/>
    <col min="11010" max="11250" width="8.85546875" style="398"/>
    <col min="11251" max="11251" width="19" style="398" customWidth="1"/>
    <col min="11252" max="11252" width="18" style="398" customWidth="1"/>
    <col min="11253" max="11258" width="15.85546875" style="398" customWidth="1"/>
    <col min="11259" max="11260" width="8.85546875" style="398"/>
    <col min="11261" max="11265" width="9.140625" style="398" customWidth="1"/>
    <col min="11266" max="11506" width="8.85546875" style="398"/>
    <col min="11507" max="11507" width="19" style="398" customWidth="1"/>
    <col min="11508" max="11508" width="18" style="398" customWidth="1"/>
    <col min="11509" max="11514" width="15.85546875" style="398" customWidth="1"/>
    <col min="11515" max="11516" width="8.85546875" style="398"/>
    <col min="11517" max="11521" width="9.140625" style="398" customWidth="1"/>
    <col min="11522" max="11762" width="8.85546875" style="398"/>
    <col min="11763" max="11763" width="19" style="398" customWidth="1"/>
    <col min="11764" max="11764" width="18" style="398" customWidth="1"/>
    <col min="11765" max="11770" width="15.85546875" style="398" customWidth="1"/>
    <col min="11771" max="11772" width="8.85546875" style="398"/>
    <col min="11773" max="11777" width="9.140625" style="398" customWidth="1"/>
    <col min="11778" max="12018" width="8.85546875" style="398"/>
    <col min="12019" max="12019" width="19" style="398" customWidth="1"/>
    <col min="12020" max="12020" width="18" style="398" customWidth="1"/>
    <col min="12021" max="12026" width="15.85546875" style="398" customWidth="1"/>
    <col min="12027" max="12028" width="8.85546875" style="398"/>
    <col min="12029" max="12033" width="9.140625" style="398" customWidth="1"/>
    <col min="12034" max="12274" width="8.85546875" style="398"/>
    <col min="12275" max="12275" width="19" style="398" customWidth="1"/>
    <col min="12276" max="12276" width="18" style="398" customWidth="1"/>
    <col min="12277" max="12282" width="15.85546875" style="398" customWidth="1"/>
    <col min="12283" max="12284" width="8.85546875" style="398"/>
    <col min="12285" max="12289" width="9.140625" style="398" customWidth="1"/>
    <col min="12290" max="12530" width="8.85546875" style="398"/>
    <col min="12531" max="12531" width="19" style="398" customWidth="1"/>
    <col min="12532" max="12532" width="18" style="398" customWidth="1"/>
    <col min="12533" max="12538" width="15.85546875" style="398" customWidth="1"/>
    <col min="12539" max="12540" width="8.85546875" style="398"/>
    <col min="12541" max="12545" width="9.140625" style="398" customWidth="1"/>
    <col min="12546" max="12786" width="8.85546875" style="398"/>
    <col min="12787" max="12787" width="19" style="398" customWidth="1"/>
    <col min="12788" max="12788" width="18" style="398" customWidth="1"/>
    <col min="12789" max="12794" width="15.85546875" style="398" customWidth="1"/>
    <col min="12795" max="12796" width="8.85546875" style="398"/>
    <col min="12797" max="12801" width="9.140625" style="398" customWidth="1"/>
    <col min="12802" max="13042" width="8.85546875" style="398"/>
    <col min="13043" max="13043" width="19" style="398" customWidth="1"/>
    <col min="13044" max="13044" width="18" style="398" customWidth="1"/>
    <col min="13045" max="13050" width="15.85546875" style="398" customWidth="1"/>
    <col min="13051" max="13052" width="8.85546875" style="398"/>
    <col min="13053" max="13057" width="9.140625" style="398" customWidth="1"/>
    <col min="13058" max="13298" width="8.85546875" style="398"/>
    <col min="13299" max="13299" width="19" style="398" customWidth="1"/>
    <col min="13300" max="13300" width="18" style="398" customWidth="1"/>
    <col min="13301" max="13306" width="15.85546875" style="398" customWidth="1"/>
    <col min="13307" max="13308" width="8.85546875" style="398"/>
    <col min="13309" max="13313" width="9.140625" style="398" customWidth="1"/>
    <col min="13314" max="13554" width="8.85546875" style="398"/>
    <col min="13555" max="13555" width="19" style="398" customWidth="1"/>
    <col min="13556" max="13556" width="18" style="398" customWidth="1"/>
    <col min="13557" max="13562" width="15.85546875" style="398" customWidth="1"/>
    <col min="13563" max="13564" width="8.85546875" style="398"/>
    <col min="13565" max="13569" width="9.140625" style="398" customWidth="1"/>
    <col min="13570" max="13810" width="8.85546875" style="398"/>
    <col min="13811" max="13811" width="19" style="398" customWidth="1"/>
    <col min="13812" max="13812" width="18" style="398" customWidth="1"/>
    <col min="13813" max="13818" width="15.85546875" style="398" customWidth="1"/>
    <col min="13819" max="13820" width="8.85546875" style="398"/>
    <col min="13821" max="13825" width="9.140625" style="398" customWidth="1"/>
    <col min="13826" max="14066" width="8.85546875" style="398"/>
    <col min="14067" max="14067" width="19" style="398" customWidth="1"/>
    <col min="14068" max="14068" width="18" style="398" customWidth="1"/>
    <col min="14069" max="14074" width="15.85546875" style="398" customWidth="1"/>
    <col min="14075" max="14076" width="8.85546875" style="398"/>
    <col min="14077" max="14081" width="9.140625" style="398" customWidth="1"/>
    <col min="14082" max="14322" width="8.85546875" style="398"/>
    <col min="14323" max="14323" width="19" style="398" customWidth="1"/>
    <col min="14324" max="14324" width="18" style="398" customWidth="1"/>
    <col min="14325" max="14330" width="15.85546875" style="398" customWidth="1"/>
    <col min="14331" max="14332" width="8.85546875" style="398"/>
    <col min="14333" max="14337" width="9.140625" style="398" customWidth="1"/>
    <col min="14338" max="14578" width="8.85546875" style="398"/>
    <col min="14579" max="14579" width="19" style="398" customWidth="1"/>
    <col min="14580" max="14580" width="18" style="398" customWidth="1"/>
    <col min="14581" max="14586" width="15.85546875" style="398" customWidth="1"/>
    <col min="14587" max="14588" width="8.85546875" style="398"/>
    <col min="14589" max="14593" width="9.140625" style="398" customWidth="1"/>
    <col min="14594" max="14834" width="8.85546875" style="398"/>
    <col min="14835" max="14835" width="19" style="398" customWidth="1"/>
    <col min="14836" max="14836" width="18" style="398" customWidth="1"/>
    <col min="14837" max="14842" width="15.85546875" style="398" customWidth="1"/>
    <col min="14843" max="14844" width="8.85546875" style="398"/>
    <col min="14845" max="14849" width="9.140625" style="398" customWidth="1"/>
    <col min="14850" max="15090" width="8.85546875" style="398"/>
    <col min="15091" max="15091" width="19" style="398" customWidth="1"/>
    <col min="15092" max="15092" width="18" style="398" customWidth="1"/>
    <col min="15093" max="15098" width="15.85546875" style="398" customWidth="1"/>
    <col min="15099" max="15100" width="8.85546875" style="398"/>
    <col min="15101" max="15105" width="9.140625" style="398" customWidth="1"/>
    <col min="15106" max="15346" width="8.85546875" style="398"/>
    <col min="15347" max="15347" width="19" style="398" customWidth="1"/>
    <col min="15348" max="15348" width="18" style="398" customWidth="1"/>
    <col min="15349" max="15354" width="15.85546875" style="398" customWidth="1"/>
    <col min="15355" max="15356" width="8.85546875" style="398"/>
    <col min="15357" max="15361" width="9.140625" style="398" customWidth="1"/>
    <col min="15362" max="15602" width="8.85546875" style="398"/>
    <col min="15603" max="15603" width="19" style="398" customWidth="1"/>
    <col min="15604" max="15604" width="18" style="398" customWidth="1"/>
    <col min="15605" max="15610" width="15.85546875" style="398" customWidth="1"/>
    <col min="15611" max="15612" width="8.85546875" style="398"/>
    <col min="15613" max="15617" width="9.140625" style="398" customWidth="1"/>
    <col min="15618" max="15858" width="8.85546875" style="398"/>
    <col min="15859" max="15859" width="19" style="398" customWidth="1"/>
    <col min="15860" max="15860" width="18" style="398" customWidth="1"/>
    <col min="15861" max="15866" width="15.85546875" style="398" customWidth="1"/>
    <col min="15867" max="15868" width="8.85546875" style="398"/>
    <col min="15869" max="15873" width="9.140625" style="398" customWidth="1"/>
    <col min="15874" max="16114" width="8.85546875" style="398"/>
    <col min="16115" max="16115" width="19" style="398" customWidth="1"/>
    <col min="16116" max="16116" width="18" style="398" customWidth="1"/>
    <col min="16117" max="16122" width="15.85546875" style="398" customWidth="1"/>
    <col min="16123" max="16124" width="8.85546875" style="398"/>
    <col min="16125" max="16129" width="9.140625" style="398" customWidth="1"/>
    <col min="16130" max="16384" width="8.85546875" style="398"/>
  </cols>
  <sheetData>
    <row r="1" spans="1:9" ht="33" customHeight="1">
      <c r="A1" s="735" t="s">
        <v>980</v>
      </c>
      <c r="B1" s="735"/>
      <c r="C1" s="735"/>
      <c r="D1" s="735"/>
      <c r="E1" s="735"/>
      <c r="F1" s="735"/>
      <c r="G1" s="735"/>
      <c r="H1" s="735"/>
      <c r="I1" s="599"/>
    </row>
    <row r="2" spans="1:9" ht="33" customHeight="1">
      <c r="A2" s="736" t="s">
        <v>1004</v>
      </c>
      <c r="B2" s="736"/>
      <c r="C2" s="736"/>
      <c r="D2" s="736"/>
      <c r="E2" s="736"/>
      <c r="F2" s="736"/>
      <c r="G2" s="736"/>
      <c r="H2" s="736"/>
      <c r="I2" s="599"/>
    </row>
    <row r="3" spans="1:9" s="396" customFormat="1" ht="33" customHeight="1">
      <c r="A3" s="708" t="s">
        <v>1215</v>
      </c>
      <c r="B3" s="708"/>
      <c r="C3" s="708"/>
      <c r="D3" s="708"/>
      <c r="E3" s="704" t="s">
        <v>1216</v>
      </c>
      <c r="F3" s="705"/>
      <c r="G3" s="705"/>
      <c r="H3" s="706"/>
      <c r="I3" s="600"/>
    </row>
    <row r="4" spans="1:9" s="396" customFormat="1" ht="41.1" customHeight="1">
      <c r="A4" s="700" t="s">
        <v>971</v>
      </c>
      <c r="B4" s="365" t="s">
        <v>1056</v>
      </c>
      <c r="C4" s="773" t="s">
        <v>1060</v>
      </c>
      <c r="D4" s="773"/>
      <c r="E4" s="773"/>
      <c r="F4" s="365" t="s">
        <v>328</v>
      </c>
      <c r="G4" s="365" t="s">
        <v>329</v>
      </c>
      <c r="H4" s="700" t="s">
        <v>993</v>
      </c>
      <c r="I4" s="600"/>
    </row>
    <row r="5" spans="1:9" s="396" customFormat="1" ht="72.75" customHeight="1">
      <c r="A5" s="700"/>
      <c r="B5" s="365" t="s">
        <v>1059</v>
      </c>
      <c r="C5" s="365" t="s">
        <v>330</v>
      </c>
      <c r="D5" s="365" t="s">
        <v>331</v>
      </c>
      <c r="E5" s="365" t="s">
        <v>332</v>
      </c>
      <c r="F5" s="365" t="s">
        <v>333</v>
      </c>
      <c r="G5" s="365" t="s">
        <v>334</v>
      </c>
      <c r="H5" s="700"/>
      <c r="I5" s="600"/>
    </row>
    <row r="6" spans="1:9" ht="33" customHeight="1">
      <c r="A6" s="363" t="s">
        <v>104</v>
      </c>
      <c r="B6" s="323">
        <v>21.5</v>
      </c>
      <c r="C6" s="323" t="s">
        <v>120</v>
      </c>
      <c r="D6" s="323" t="s">
        <v>120</v>
      </c>
      <c r="E6" s="323">
        <v>33.6</v>
      </c>
      <c r="F6" s="323">
        <v>1.1000000000000001</v>
      </c>
      <c r="G6" s="323">
        <v>9.1999999999999993</v>
      </c>
      <c r="H6" s="363" t="s">
        <v>2</v>
      </c>
      <c r="I6" s="599"/>
    </row>
    <row r="7" spans="1:9" ht="33" customHeight="1">
      <c r="A7" s="363" t="s">
        <v>859</v>
      </c>
      <c r="B7" s="324">
        <v>22.3</v>
      </c>
      <c r="C7" s="324" t="s">
        <v>120</v>
      </c>
      <c r="D7" s="324" t="s">
        <v>120</v>
      </c>
      <c r="E7" s="324">
        <v>23</v>
      </c>
      <c r="F7" s="324">
        <v>1.1000000000000001</v>
      </c>
      <c r="G7" s="324">
        <v>6.7</v>
      </c>
      <c r="H7" s="363" t="s">
        <v>3</v>
      </c>
      <c r="I7" s="599"/>
    </row>
    <row r="8" spans="1:9" ht="33" customHeight="1">
      <c r="A8" s="363" t="s">
        <v>105</v>
      </c>
      <c r="B8" s="323">
        <v>80</v>
      </c>
      <c r="C8" s="323" t="s">
        <v>120</v>
      </c>
      <c r="D8" s="323" t="s">
        <v>120</v>
      </c>
      <c r="E8" s="323" t="s">
        <v>120</v>
      </c>
      <c r="F8" s="323">
        <v>3.6</v>
      </c>
      <c r="G8" s="323">
        <v>6.7</v>
      </c>
      <c r="H8" s="363" t="s">
        <v>5</v>
      </c>
      <c r="I8" s="599"/>
    </row>
    <row r="9" spans="1:9" ht="33" customHeight="1">
      <c r="A9" s="363" t="s">
        <v>106</v>
      </c>
      <c r="B9" s="324">
        <v>24</v>
      </c>
      <c r="C9" s="324" t="s">
        <v>120</v>
      </c>
      <c r="D9" s="324" t="s">
        <v>120</v>
      </c>
      <c r="E9" s="324" t="s">
        <v>120</v>
      </c>
      <c r="F9" s="324">
        <v>2.2000000000000002</v>
      </c>
      <c r="G9" s="324">
        <v>4.4000000000000004</v>
      </c>
      <c r="H9" s="363" t="s">
        <v>7</v>
      </c>
      <c r="I9" s="599"/>
    </row>
    <row r="10" spans="1:9" ht="33" customHeight="1">
      <c r="A10" s="363" t="s">
        <v>107</v>
      </c>
      <c r="B10" s="323">
        <v>22</v>
      </c>
      <c r="C10" s="323">
        <v>14</v>
      </c>
      <c r="D10" s="323" t="s">
        <v>120</v>
      </c>
      <c r="E10" s="323">
        <v>42</v>
      </c>
      <c r="F10" s="323">
        <v>2.1</v>
      </c>
      <c r="G10" s="323">
        <v>4.5</v>
      </c>
      <c r="H10" s="363" t="s">
        <v>8</v>
      </c>
      <c r="I10" s="599"/>
    </row>
    <row r="11" spans="1:9" ht="33" customHeight="1">
      <c r="A11" s="363" t="s">
        <v>108</v>
      </c>
      <c r="B11" s="324">
        <v>34</v>
      </c>
      <c r="C11" s="324">
        <v>55</v>
      </c>
      <c r="D11" s="324" t="s">
        <v>120</v>
      </c>
      <c r="E11" s="324">
        <v>84</v>
      </c>
      <c r="F11" s="324">
        <v>3</v>
      </c>
      <c r="G11" s="324">
        <v>2.9</v>
      </c>
      <c r="H11" s="363" t="s">
        <v>10</v>
      </c>
      <c r="I11" s="599"/>
    </row>
    <row r="12" spans="1:9" ht="33" customHeight="1">
      <c r="A12" s="363" t="s">
        <v>110</v>
      </c>
      <c r="B12" s="323">
        <v>17.2</v>
      </c>
      <c r="C12" s="323">
        <v>18</v>
      </c>
      <c r="D12" s="323" t="s">
        <v>120</v>
      </c>
      <c r="E12" s="323">
        <v>31</v>
      </c>
      <c r="F12" s="323">
        <v>2.2999999999999998</v>
      </c>
      <c r="G12" s="323">
        <v>2.4</v>
      </c>
      <c r="H12" s="363" t="s">
        <v>11</v>
      </c>
      <c r="I12" s="599"/>
    </row>
    <row r="13" spans="1:9" ht="33" customHeight="1">
      <c r="A13" s="363" t="s">
        <v>111</v>
      </c>
      <c r="B13" s="324">
        <v>37.6</v>
      </c>
      <c r="C13" s="324" t="s">
        <v>120</v>
      </c>
      <c r="D13" s="324" t="s">
        <v>120</v>
      </c>
      <c r="E13" s="324" t="s">
        <v>120</v>
      </c>
      <c r="F13" s="324">
        <v>2.1</v>
      </c>
      <c r="G13" s="324">
        <v>5.5</v>
      </c>
      <c r="H13" s="363" t="s">
        <v>13</v>
      </c>
      <c r="I13" s="599"/>
    </row>
    <row r="14" spans="1:9" ht="33" customHeight="1">
      <c r="A14" s="363" t="s">
        <v>124</v>
      </c>
      <c r="B14" s="323">
        <v>3.6</v>
      </c>
      <c r="C14" s="323" t="s">
        <v>120</v>
      </c>
      <c r="D14" s="323" t="s">
        <v>120</v>
      </c>
      <c r="E14" s="323" t="s">
        <v>120</v>
      </c>
      <c r="F14" s="323">
        <v>0.2</v>
      </c>
      <c r="G14" s="323">
        <v>6.9</v>
      </c>
      <c r="H14" s="363" t="s">
        <v>15</v>
      </c>
      <c r="I14" s="599"/>
    </row>
    <row r="15" spans="1:9" ht="33" customHeight="1">
      <c r="A15" s="363" t="s">
        <v>112</v>
      </c>
      <c r="B15" s="324">
        <v>34</v>
      </c>
      <c r="C15" s="324">
        <v>47</v>
      </c>
      <c r="D15" s="324" t="s">
        <v>120</v>
      </c>
      <c r="E15" s="324">
        <v>40</v>
      </c>
      <c r="F15" s="324">
        <v>3.9</v>
      </c>
      <c r="G15" s="324">
        <v>2.6</v>
      </c>
      <c r="H15" s="363" t="s">
        <v>17</v>
      </c>
      <c r="I15" s="599"/>
    </row>
    <row r="16" spans="1:9" ht="33" customHeight="1">
      <c r="A16" s="363" t="s">
        <v>40</v>
      </c>
      <c r="B16" s="323">
        <v>23.1</v>
      </c>
      <c r="C16" s="323" t="s">
        <v>120</v>
      </c>
      <c r="D16" s="323" t="s">
        <v>120</v>
      </c>
      <c r="E16" s="323" t="s">
        <v>120</v>
      </c>
      <c r="F16" s="323">
        <v>3.6</v>
      </c>
      <c r="G16" s="323">
        <v>1.661764705882353</v>
      </c>
      <c r="H16" s="363" t="s">
        <v>18</v>
      </c>
      <c r="I16" s="599"/>
    </row>
    <row r="17" spans="1:11" ht="33" customHeight="1">
      <c r="A17" s="363" t="s">
        <v>113</v>
      </c>
      <c r="B17" s="324">
        <v>28</v>
      </c>
      <c r="C17" s="324" t="s">
        <v>120</v>
      </c>
      <c r="D17" s="324" t="s">
        <v>120</v>
      </c>
      <c r="E17" s="324" t="s">
        <v>120</v>
      </c>
      <c r="F17" s="324">
        <v>1.7</v>
      </c>
      <c r="G17" s="324">
        <v>4.8</v>
      </c>
      <c r="H17" s="363" t="s">
        <v>20</v>
      </c>
      <c r="I17" s="599"/>
    </row>
    <row r="18" spans="1:11" ht="33" customHeight="1">
      <c r="A18" s="363" t="s">
        <v>21</v>
      </c>
      <c r="B18" s="323">
        <v>15</v>
      </c>
      <c r="C18" s="323" t="s">
        <v>120</v>
      </c>
      <c r="D18" s="323" t="s">
        <v>120</v>
      </c>
      <c r="E18" s="323" t="s">
        <v>120</v>
      </c>
      <c r="F18" s="323">
        <v>1.9</v>
      </c>
      <c r="G18" s="323">
        <v>2.9</v>
      </c>
      <c r="H18" s="363" t="s">
        <v>22</v>
      </c>
      <c r="I18" s="599"/>
    </row>
    <row r="19" spans="1:11" ht="33" customHeight="1">
      <c r="A19" s="363" t="s">
        <v>115</v>
      </c>
      <c r="B19" s="324">
        <v>24.5</v>
      </c>
      <c r="C19" s="324" t="s">
        <v>120</v>
      </c>
      <c r="D19" s="324" t="s">
        <v>120</v>
      </c>
      <c r="E19" s="324">
        <v>33.5</v>
      </c>
      <c r="F19" s="324">
        <v>1.3</v>
      </c>
      <c r="G19" s="324">
        <v>6.2</v>
      </c>
      <c r="H19" s="363" t="s">
        <v>23</v>
      </c>
      <c r="I19" s="599"/>
    </row>
    <row r="20" spans="1:11" ht="33" customHeight="1">
      <c r="A20" s="363" t="s">
        <v>24</v>
      </c>
      <c r="B20" s="323">
        <v>37</v>
      </c>
      <c r="C20" s="323">
        <v>21</v>
      </c>
      <c r="D20" s="323" t="s">
        <v>120</v>
      </c>
      <c r="E20" s="323">
        <v>50</v>
      </c>
      <c r="F20" s="323">
        <v>2.8</v>
      </c>
      <c r="G20" s="323">
        <v>6.3</v>
      </c>
      <c r="H20" s="363" t="s">
        <v>25</v>
      </c>
      <c r="I20" s="599"/>
    </row>
    <row r="21" spans="1:11" ht="33" customHeight="1">
      <c r="A21" s="363" t="s">
        <v>116</v>
      </c>
      <c r="B21" s="324">
        <v>39</v>
      </c>
      <c r="C21" s="324" t="s">
        <v>120</v>
      </c>
      <c r="D21" s="324" t="s">
        <v>120</v>
      </c>
      <c r="E21" s="324" t="s">
        <v>120</v>
      </c>
      <c r="F21" s="324">
        <v>3.4</v>
      </c>
      <c r="G21" s="324">
        <v>3.5</v>
      </c>
      <c r="H21" s="363" t="s">
        <v>117</v>
      </c>
      <c r="I21" s="599"/>
    </row>
    <row r="22" spans="1:11" ht="33" customHeight="1">
      <c r="A22" s="363" t="s">
        <v>118</v>
      </c>
      <c r="B22" s="323">
        <v>18.8</v>
      </c>
      <c r="C22" s="323" t="s">
        <v>120</v>
      </c>
      <c r="D22" s="323" t="s">
        <v>120</v>
      </c>
      <c r="E22" s="323">
        <v>0</v>
      </c>
      <c r="F22" s="323">
        <v>2.2999999999999998</v>
      </c>
      <c r="G22" s="323">
        <v>2.2000000000000002</v>
      </c>
      <c r="H22" s="363" t="s">
        <v>152</v>
      </c>
      <c r="I22" s="599"/>
    </row>
    <row r="23" spans="1:11" ht="33" customHeight="1">
      <c r="A23" s="363" t="s">
        <v>126</v>
      </c>
      <c r="B23" s="324">
        <v>27.4</v>
      </c>
      <c r="C23" s="324">
        <v>33</v>
      </c>
      <c r="D23" s="324" t="s">
        <v>120</v>
      </c>
      <c r="E23" s="324">
        <v>0</v>
      </c>
      <c r="F23" s="324">
        <v>2.9</v>
      </c>
      <c r="G23" s="324">
        <v>3.6</v>
      </c>
      <c r="H23" s="363" t="s">
        <v>30</v>
      </c>
      <c r="I23" s="599"/>
    </row>
    <row r="24" spans="1:11" ht="33" customHeight="1">
      <c r="A24" s="363" t="s">
        <v>31</v>
      </c>
      <c r="B24" s="323">
        <v>52</v>
      </c>
      <c r="C24" s="323" t="s">
        <v>120</v>
      </c>
      <c r="D24" s="323" t="s">
        <v>120</v>
      </c>
      <c r="E24" s="323">
        <v>0</v>
      </c>
      <c r="F24" s="323">
        <v>2.6</v>
      </c>
      <c r="G24" s="323">
        <v>6</v>
      </c>
      <c r="H24" s="363" t="s">
        <v>322</v>
      </c>
      <c r="I24" s="599"/>
    </row>
    <row r="25" spans="1:11" ht="33" customHeight="1">
      <c r="A25" s="363" t="s">
        <v>33</v>
      </c>
      <c r="B25" s="324">
        <v>40</v>
      </c>
      <c r="C25" s="324">
        <v>17</v>
      </c>
      <c r="D25" s="324" t="s">
        <v>120</v>
      </c>
      <c r="E25" s="324">
        <v>78</v>
      </c>
      <c r="F25" s="324">
        <v>2.9</v>
      </c>
      <c r="G25" s="324">
        <v>4.3</v>
      </c>
      <c r="H25" s="363" t="s">
        <v>34</v>
      </c>
      <c r="I25" s="599"/>
    </row>
    <row r="26" spans="1:11" ht="33" customHeight="1">
      <c r="A26" s="316" t="s">
        <v>665</v>
      </c>
      <c r="B26" s="369">
        <v>26.1</v>
      </c>
      <c r="C26" s="369">
        <v>29</v>
      </c>
      <c r="D26" s="330" t="s">
        <v>120</v>
      </c>
      <c r="E26" s="369">
        <v>38</v>
      </c>
      <c r="F26" s="316">
        <v>2.2999999999999998</v>
      </c>
      <c r="G26" s="369">
        <v>4.8</v>
      </c>
      <c r="H26" s="330" t="s">
        <v>666</v>
      </c>
      <c r="I26" s="599"/>
    </row>
    <row r="27" spans="1:11" s="396" customFormat="1" ht="19.5" customHeight="1">
      <c r="A27" s="707" t="s">
        <v>323</v>
      </c>
      <c r="B27" s="707"/>
      <c r="C27" s="707"/>
      <c r="D27" s="707"/>
      <c r="E27" s="766" t="s">
        <v>324</v>
      </c>
      <c r="F27" s="767"/>
      <c r="G27" s="767"/>
      <c r="H27" s="768"/>
      <c r="I27" s="599"/>
      <c r="J27" s="398"/>
      <c r="K27" s="398"/>
    </row>
    <row r="28" spans="1:11">
      <c r="A28" s="601"/>
      <c r="B28" s="601"/>
      <c r="C28" s="601"/>
      <c r="D28" s="601"/>
      <c r="E28" s="601"/>
      <c r="F28" s="601"/>
      <c r="G28" s="601"/>
      <c r="H28" s="601"/>
    </row>
  </sheetData>
  <mergeCells count="9">
    <mergeCell ref="A1:H1"/>
    <mergeCell ref="A2:H2"/>
    <mergeCell ref="A3:D3"/>
    <mergeCell ref="A27:D27"/>
    <mergeCell ref="H4:H5"/>
    <mergeCell ref="A4:A5"/>
    <mergeCell ref="C4:E4"/>
    <mergeCell ref="E3:H3"/>
    <mergeCell ref="E27:H27"/>
  </mergeCells>
  <pageMargins left="0.7" right="0.7" top="0.75" bottom="0.75" header="0.3" footer="0.3"/>
  <pageSetup paperSize="9" scale="44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8"/>
  <sheetViews>
    <sheetView rightToLeft="1" zoomScaleNormal="100" workbookViewId="0">
      <selection sqref="A1:E1"/>
    </sheetView>
  </sheetViews>
  <sheetFormatPr defaultColWidth="8.85546875" defaultRowHeight="15.75"/>
  <cols>
    <col min="1" max="1" width="25.7109375" style="399" customWidth="1"/>
    <col min="2" max="4" width="21.7109375" style="399" customWidth="1"/>
    <col min="5" max="5" width="25.7109375" style="399" customWidth="1"/>
    <col min="6" max="6" width="42.28515625" style="399" customWidth="1"/>
    <col min="7" max="7" width="8.85546875" style="399"/>
    <col min="8" max="11" width="9.140625" style="399" customWidth="1"/>
    <col min="12" max="253" width="8.85546875" style="399"/>
    <col min="254" max="254" width="19" style="399" customWidth="1"/>
    <col min="255" max="255" width="18" style="399" customWidth="1"/>
    <col min="256" max="256" width="15.85546875" style="399" customWidth="1"/>
    <col min="257" max="259" width="9.140625" style="399" customWidth="1"/>
    <col min="260" max="260" width="18.42578125" style="399" customWidth="1"/>
    <col min="261" max="261" width="15.85546875" style="399" customWidth="1"/>
    <col min="262" max="263" width="8.85546875" style="399"/>
    <col min="264" max="267" width="9.140625" style="399" customWidth="1"/>
    <col min="268" max="509" width="8.85546875" style="399"/>
    <col min="510" max="510" width="19" style="399" customWidth="1"/>
    <col min="511" max="511" width="18" style="399" customWidth="1"/>
    <col min="512" max="512" width="15.85546875" style="399" customWidth="1"/>
    <col min="513" max="515" width="9.140625" style="399" customWidth="1"/>
    <col min="516" max="516" width="18.42578125" style="399" customWidth="1"/>
    <col min="517" max="517" width="15.85546875" style="399" customWidth="1"/>
    <col min="518" max="519" width="8.85546875" style="399"/>
    <col min="520" max="523" width="9.140625" style="399" customWidth="1"/>
    <col min="524" max="765" width="8.85546875" style="399"/>
    <col min="766" max="766" width="19" style="399" customWidth="1"/>
    <col min="767" max="767" width="18" style="399" customWidth="1"/>
    <col min="768" max="768" width="15.85546875" style="399" customWidth="1"/>
    <col min="769" max="771" width="9.140625" style="399" customWidth="1"/>
    <col min="772" max="772" width="18.42578125" style="399" customWidth="1"/>
    <col min="773" max="773" width="15.85546875" style="399" customWidth="1"/>
    <col min="774" max="775" width="8.85546875" style="399"/>
    <col min="776" max="779" width="9.140625" style="399" customWidth="1"/>
    <col min="780" max="1021" width="8.85546875" style="399"/>
    <col min="1022" max="1022" width="19" style="399" customWidth="1"/>
    <col min="1023" max="1023" width="18" style="399" customWidth="1"/>
    <col min="1024" max="1024" width="15.85546875" style="399" customWidth="1"/>
    <col min="1025" max="1027" width="9.140625" style="399" customWidth="1"/>
    <col min="1028" max="1028" width="18.42578125" style="399" customWidth="1"/>
    <col min="1029" max="1029" width="15.85546875" style="399" customWidth="1"/>
    <col min="1030" max="1031" width="8.85546875" style="399"/>
    <col min="1032" max="1035" width="9.140625" style="399" customWidth="1"/>
    <col min="1036" max="1277" width="8.85546875" style="399"/>
    <col min="1278" max="1278" width="19" style="399" customWidth="1"/>
    <col min="1279" max="1279" width="18" style="399" customWidth="1"/>
    <col min="1280" max="1280" width="15.85546875" style="399" customWidth="1"/>
    <col min="1281" max="1283" width="9.140625" style="399" customWidth="1"/>
    <col min="1284" max="1284" width="18.42578125" style="399" customWidth="1"/>
    <col min="1285" max="1285" width="15.85546875" style="399" customWidth="1"/>
    <col min="1286" max="1287" width="8.85546875" style="399"/>
    <col min="1288" max="1291" width="9.140625" style="399" customWidth="1"/>
    <col min="1292" max="1533" width="8.85546875" style="399"/>
    <col min="1534" max="1534" width="19" style="399" customWidth="1"/>
    <col min="1535" max="1535" width="18" style="399" customWidth="1"/>
    <col min="1536" max="1536" width="15.85546875" style="399" customWidth="1"/>
    <col min="1537" max="1539" width="9.140625" style="399" customWidth="1"/>
    <col min="1540" max="1540" width="18.42578125" style="399" customWidth="1"/>
    <col min="1541" max="1541" width="15.85546875" style="399" customWidth="1"/>
    <col min="1542" max="1543" width="8.85546875" style="399"/>
    <col min="1544" max="1547" width="9.140625" style="399" customWidth="1"/>
    <col min="1548" max="1789" width="8.85546875" style="399"/>
    <col min="1790" max="1790" width="19" style="399" customWidth="1"/>
    <col min="1791" max="1791" width="18" style="399" customWidth="1"/>
    <col min="1792" max="1792" width="15.85546875" style="399" customWidth="1"/>
    <col min="1793" max="1795" width="9.140625" style="399" customWidth="1"/>
    <col min="1796" max="1796" width="18.42578125" style="399" customWidth="1"/>
    <col min="1797" max="1797" width="15.85546875" style="399" customWidth="1"/>
    <col min="1798" max="1799" width="8.85546875" style="399"/>
    <col min="1800" max="1803" width="9.140625" style="399" customWidth="1"/>
    <col min="1804" max="2045" width="8.85546875" style="399"/>
    <col min="2046" max="2046" width="19" style="399" customWidth="1"/>
    <col min="2047" max="2047" width="18" style="399" customWidth="1"/>
    <col min="2048" max="2048" width="15.85546875" style="399" customWidth="1"/>
    <col min="2049" max="2051" width="9.140625" style="399" customWidth="1"/>
    <col min="2052" max="2052" width="18.42578125" style="399" customWidth="1"/>
    <col min="2053" max="2053" width="15.85546875" style="399" customWidth="1"/>
    <col min="2054" max="2055" width="8.85546875" style="399"/>
    <col min="2056" max="2059" width="9.140625" style="399" customWidth="1"/>
    <col min="2060" max="2301" width="8.85546875" style="399"/>
    <col min="2302" max="2302" width="19" style="399" customWidth="1"/>
    <col min="2303" max="2303" width="18" style="399" customWidth="1"/>
    <col min="2304" max="2304" width="15.85546875" style="399" customWidth="1"/>
    <col min="2305" max="2307" width="9.140625" style="399" customWidth="1"/>
    <col min="2308" max="2308" width="18.42578125" style="399" customWidth="1"/>
    <col min="2309" max="2309" width="15.85546875" style="399" customWidth="1"/>
    <col min="2310" max="2311" width="8.85546875" style="399"/>
    <col min="2312" max="2315" width="9.140625" style="399" customWidth="1"/>
    <col min="2316" max="2557" width="8.85546875" style="399"/>
    <col min="2558" max="2558" width="19" style="399" customWidth="1"/>
    <col min="2559" max="2559" width="18" style="399" customWidth="1"/>
    <col min="2560" max="2560" width="15.85546875" style="399" customWidth="1"/>
    <col min="2561" max="2563" width="9.140625" style="399" customWidth="1"/>
    <col min="2564" max="2564" width="18.42578125" style="399" customWidth="1"/>
    <col min="2565" max="2565" width="15.85546875" style="399" customWidth="1"/>
    <col min="2566" max="2567" width="8.85546875" style="399"/>
    <col min="2568" max="2571" width="9.140625" style="399" customWidth="1"/>
    <col min="2572" max="2813" width="8.85546875" style="399"/>
    <col min="2814" max="2814" width="19" style="399" customWidth="1"/>
    <col min="2815" max="2815" width="18" style="399" customWidth="1"/>
    <col min="2816" max="2816" width="15.85546875" style="399" customWidth="1"/>
    <col min="2817" max="2819" width="9.140625" style="399" customWidth="1"/>
    <col min="2820" max="2820" width="18.42578125" style="399" customWidth="1"/>
    <col min="2821" max="2821" width="15.85546875" style="399" customWidth="1"/>
    <col min="2822" max="2823" width="8.85546875" style="399"/>
    <col min="2824" max="2827" width="9.140625" style="399" customWidth="1"/>
    <col min="2828" max="3069" width="8.85546875" style="399"/>
    <col min="3070" max="3070" width="19" style="399" customWidth="1"/>
    <col min="3071" max="3071" width="18" style="399" customWidth="1"/>
    <col min="3072" max="3072" width="15.85546875" style="399" customWidth="1"/>
    <col min="3073" max="3075" width="9.140625" style="399" customWidth="1"/>
    <col min="3076" max="3076" width="18.42578125" style="399" customWidth="1"/>
    <col min="3077" max="3077" width="15.85546875" style="399" customWidth="1"/>
    <col min="3078" max="3079" width="8.85546875" style="399"/>
    <col min="3080" max="3083" width="9.140625" style="399" customWidth="1"/>
    <col min="3084" max="3325" width="8.85546875" style="399"/>
    <col min="3326" max="3326" width="19" style="399" customWidth="1"/>
    <col min="3327" max="3327" width="18" style="399" customWidth="1"/>
    <col min="3328" max="3328" width="15.85546875" style="399" customWidth="1"/>
    <col min="3329" max="3331" width="9.140625" style="399" customWidth="1"/>
    <col min="3332" max="3332" width="18.42578125" style="399" customWidth="1"/>
    <col min="3333" max="3333" width="15.85546875" style="399" customWidth="1"/>
    <col min="3334" max="3335" width="8.85546875" style="399"/>
    <col min="3336" max="3339" width="9.140625" style="399" customWidth="1"/>
    <col min="3340" max="3581" width="8.85546875" style="399"/>
    <col min="3582" max="3582" width="19" style="399" customWidth="1"/>
    <col min="3583" max="3583" width="18" style="399" customWidth="1"/>
    <col min="3584" max="3584" width="15.85546875" style="399" customWidth="1"/>
    <col min="3585" max="3587" width="9.140625" style="399" customWidth="1"/>
    <col min="3588" max="3588" width="18.42578125" style="399" customWidth="1"/>
    <col min="3589" max="3589" width="15.85546875" style="399" customWidth="1"/>
    <col min="3590" max="3591" width="8.85546875" style="399"/>
    <col min="3592" max="3595" width="9.140625" style="399" customWidth="1"/>
    <col min="3596" max="3837" width="8.85546875" style="399"/>
    <col min="3838" max="3838" width="19" style="399" customWidth="1"/>
    <col min="3839" max="3839" width="18" style="399" customWidth="1"/>
    <col min="3840" max="3840" width="15.85546875" style="399" customWidth="1"/>
    <col min="3841" max="3843" width="9.140625" style="399" customWidth="1"/>
    <col min="3844" max="3844" width="18.42578125" style="399" customWidth="1"/>
    <col min="3845" max="3845" width="15.85546875" style="399" customWidth="1"/>
    <col min="3846" max="3847" width="8.85546875" style="399"/>
    <col min="3848" max="3851" width="9.140625" style="399" customWidth="1"/>
    <col min="3852" max="4093" width="8.85546875" style="399"/>
    <col min="4094" max="4094" width="19" style="399" customWidth="1"/>
    <col min="4095" max="4095" width="18" style="399" customWidth="1"/>
    <col min="4096" max="4096" width="15.85546875" style="399" customWidth="1"/>
    <col min="4097" max="4099" width="9.140625" style="399" customWidth="1"/>
    <col min="4100" max="4100" width="18.42578125" style="399" customWidth="1"/>
    <col min="4101" max="4101" width="15.85546875" style="399" customWidth="1"/>
    <col min="4102" max="4103" width="8.85546875" style="399"/>
    <col min="4104" max="4107" width="9.140625" style="399" customWidth="1"/>
    <col min="4108" max="4349" width="8.85546875" style="399"/>
    <col min="4350" max="4350" width="19" style="399" customWidth="1"/>
    <col min="4351" max="4351" width="18" style="399" customWidth="1"/>
    <col min="4352" max="4352" width="15.85546875" style="399" customWidth="1"/>
    <col min="4353" max="4355" width="9.140625" style="399" customWidth="1"/>
    <col min="4356" max="4356" width="18.42578125" style="399" customWidth="1"/>
    <col min="4357" max="4357" width="15.85546875" style="399" customWidth="1"/>
    <col min="4358" max="4359" width="8.85546875" style="399"/>
    <col min="4360" max="4363" width="9.140625" style="399" customWidth="1"/>
    <col min="4364" max="4605" width="8.85546875" style="399"/>
    <col min="4606" max="4606" width="19" style="399" customWidth="1"/>
    <col min="4607" max="4607" width="18" style="399" customWidth="1"/>
    <col min="4608" max="4608" width="15.85546875" style="399" customWidth="1"/>
    <col min="4609" max="4611" width="9.140625" style="399" customWidth="1"/>
    <col min="4612" max="4612" width="18.42578125" style="399" customWidth="1"/>
    <col min="4613" max="4613" width="15.85546875" style="399" customWidth="1"/>
    <col min="4614" max="4615" width="8.85546875" style="399"/>
    <col min="4616" max="4619" width="9.140625" style="399" customWidth="1"/>
    <col min="4620" max="4861" width="8.85546875" style="399"/>
    <col min="4862" max="4862" width="19" style="399" customWidth="1"/>
    <col min="4863" max="4863" width="18" style="399" customWidth="1"/>
    <col min="4864" max="4864" width="15.85546875" style="399" customWidth="1"/>
    <col min="4865" max="4867" width="9.140625" style="399" customWidth="1"/>
    <col min="4868" max="4868" width="18.42578125" style="399" customWidth="1"/>
    <col min="4869" max="4869" width="15.85546875" style="399" customWidth="1"/>
    <col min="4870" max="4871" width="8.85546875" style="399"/>
    <col min="4872" max="4875" width="9.140625" style="399" customWidth="1"/>
    <col min="4876" max="5117" width="8.85546875" style="399"/>
    <col min="5118" max="5118" width="19" style="399" customWidth="1"/>
    <col min="5119" max="5119" width="18" style="399" customWidth="1"/>
    <col min="5120" max="5120" width="15.85546875" style="399" customWidth="1"/>
    <col min="5121" max="5123" width="9.140625" style="399" customWidth="1"/>
    <col min="5124" max="5124" width="18.42578125" style="399" customWidth="1"/>
    <col min="5125" max="5125" width="15.85546875" style="399" customWidth="1"/>
    <col min="5126" max="5127" width="8.85546875" style="399"/>
    <col min="5128" max="5131" width="9.140625" style="399" customWidth="1"/>
    <col min="5132" max="5373" width="8.85546875" style="399"/>
    <col min="5374" max="5374" width="19" style="399" customWidth="1"/>
    <col min="5375" max="5375" width="18" style="399" customWidth="1"/>
    <col min="5376" max="5376" width="15.85546875" style="399" customWidth="1"/>
    <col min="5377" max="5379" width="9.140625" style="399" customWidth="1"/>
    <col min="5380" max="5380" width="18.42578125" style="399" customWidth="1"/>
    <col min="5381" max="5381" width="15.85546875" style="399" customWidth="1"/>
    <col min="5382" max="5383" width="8.85546875" style="399"/>
    <col min="5384" max="5387" width="9.140625" style="399" customWidth="1"/>
    <col min="5388" max="5629" width="8.85546875" style="399"/>
    <col min="5630" max="5630" width="19" style="399" customWidth="1"/>
    <col min="5631" max="5631" width="18" style="399" customWidth="1"/>
    <col min="5632" max="5632" width="15.85546875" style="399" customWidth="1"/>
    <col min="5633" max="5635" width="9.140625" style="399" customWidth="1"/>
    <col min="5636" max="5636" width="18.42578125" style="399" customWidth="1"/>
    <col min="5637" max="5637" width="15.85546875" style="399" customWidth="1"/>
    <col min="5638" max="5639" width="8.85546875" style="399"/>
    <col min="5640" max="5643" width="9.140625" style="399" customWidth="1"/>
    <col min="5644" max="5885" width="8.85546875" style="399"/>
    <col min="5886" max="5886" width="19" style="399" customWidth="1"/>
    <col min="5887" max="5887" width="18" style="399" customWidth="1"/>
    <col min="5888" max="5888" width="15.85546875" style="399" customWidth="1"/>
    <col min="5889" max="5891" width="9.140625" style="399" customWidth="1"/>
    <col min="5892" max="5892" width="18.42578125" style="399" customWidth="1"/>
    <col min="5893" max="5893" width="15.85546875" style="399" customWidth="1"/>
    <col min="5894" max="5895" width="8.85546875" style="399"/>
    <col min="5896" max="5899" width="9.140625" style="399" customWidth="1"/>
    <col min="5900" max="6141" width="8.85546875" style="399"/>
    <col min="6142" max="6142" width="19" style="399" customWidth="1"/>
    <col min="6143" max="6143" width="18" style="399" customWidth="1"/>
    <col min="6144" max="6144" width="15.85546875" style="399" customWidth="1"/>
    <col min="6145" max="6147" width="9.140625" style="399" customWidth="1"/>
    <col min="6148" max="6148" width="18.42578125" style="399" customWidth="1"/>
    <col min="6149" max="6149" width="15.85546875" style="399" customWidth="1"/>
    <col min="6150" max="6151" width="8.85546875" style="399"/>
    <col min="6152" max="6155" width="9.140625" style="399" customWidth="1"/>
    <col min="6156" max="6397" width="8.85546875" style="399"/>
    <col min="6398" max="6398" width="19" style="399" customWidth="1"/>
    <col min="6399" max="6399" width="18" style="399" customWidth="1"/>
    <col min="6400" max="6400" width="15.85546875" style="399" customWidth="1"/>
    <col min="6401" max="6403" width="9.140625" style="399" customWidth="1"/>
    <col min="6404" max="6404" width="18.42578125" style="399" customWidth="1"/>
    <col min="6405" max="6405" width="15.85546875" style="399" customWidth="1"/>
    <col min="6406" max="6407" width="8.85546875" style="399"/>
    <col min="6408" max="6411" width="9.140625" style="399" customWidth="1"/>
    <col min="6412" max="6653" width="8.85546875" style="399"/>
    <col min="6654" max="6654" width="19" style="399" customWidth="1"/>
    <col min="6655" max="6655" width="18" style="399" customWidth="1"/>
    <col min="6656" max="6656" width="15.85546875" style="399" customWidth="1"/>
    <col min="6657" max="6659" width="9.140625" style="399" customWidth="1"/>
    <col min="6660" max="6660" width="18.42578125" style="399" customWidth="1"/>
    <col min="6661" max="6661" width="15.85546875" style="399" customWidth="1"/>
    <col min="6662" max="6663" width="8.85546875" style="399"/>
    <col min="6664" max="6667" width="9.140625" style="399" customWidth="1"/>
    <col min="6668" max="6909" width="8.85546875" style="399"/>
    <col min="6910" max="6910" width="19" style="399" customWidth="1"/>
    <col min="6911" max="6911" width="18" style="399" customWidth="1"/>
    <col min="6912" max="6912" width="15.85546875" style="399" customWidth="1"/>
    <col min="6913" max="6915" width="9.140625" style="399" customWidth="1"/>
    <col min="6916" max="6916" width="18.42578125" style="399" customWidth="1"/>
    <col min="6917" max="6917" width="15.85546875" style="399" customWidth="1"/>
    <col min="6918" max="6919" width="8.85546875" style="399"/>
    <col min="6920" max="6923" width="9.140625" style="399" customWidth="1"/>
    <col min="6924" max="7165" width="8.85546875" style="399"/>
    <col min="7166" max="7166" width="19" style="399" customWidth="1"/>
    <col min="7167" max="7167" width="18" style="399" customWidth="1"/>
    <col min="7168" max="7168" width="15.85546875" style="399" customWidth="1"/>
    <col min="7169" max="7171" width="9.140625" style="399" customWidth="1"/>
    <col min="7172" max="7172" width="18.42578125" style="399" customWidth="1"/>
    <col min="7173" max="7173" width="15.85546875" style="399" customWidth="1"/>
    <col min="7174" max="7175" width="8.85546875" style="399"/>
    <col min="7176" max="7179" width="9.140625" style="399" customWidth="1"/>
    <col min="7180" max="7421" width="8.85546875" style="399"/>
    <col min="7422" max="7422" width="19" style="399" customWidth="1"/>
    <col min="7423" max="7423" width="18" style="399" customWidth="1"/>
    <col min="7424" max="7424" width="15.85546875" style="399" customWidth="1"/>
    <col min="7425" max="7427" width="9.140625" style="399" customWidth="1"/>
    <col min="7428" max="7428" width="18.42578125" style="399" customWidth="1"/>
    <col min="7429" max="7429" width="15.85546875" style="399" customWidth="1"/>
    <col min="7430" max="7431" width="8.85546875" style="399"/>
    <col min="7432" max="7435" width="9.140625" style="399" customWidth="1"/>
    <col min="7436" max="7677" width="8.85546875" style="399"/>
    <col min="7678" max="7678" width="19" style="399" customWidth="1"/>
    <col min="7679" max="7679" width="18" style="399" customWidth="1"/>
    <col min="7680" max="7680" width="15.85546875" style="399" customWidth="1"/>
    <col min="7681" max="7683" width="9.140625" style="399" customWidth="1"/>
    <col min="7684" max="7684" width="18.42578125" style="399" customWidth="1"/>
    <col min="7685" max="7685" width="15.85546875" style="399" customWidth="1"/>
    <col min="7686" max="7687" width="8.85546875" style="399"/>
    <col min="7688" max="7691" width="9.140625" style="399" customWidth="1"/>
    <col min="7692" max="7933" width="8.85546875" style="399"/>
    <col min="7934" max="7934" width="19" style="399" customWidth="1"/>
    <col min="7935" max="7935" width="18" style="399" customWidth="1"/>
    <col min="7936" max="7936" width="15.85546875" style="399" customWidth="1"/>
    <col min="7937" max="7939" width="9.140625" style="399" customWidth="1"/>
    <col min="7940" max="7940" width="18.42578125" style="399" customWidth="1"/>
    <col min="7941" max="7941" width="15.85546875" style="399" customWidth="1"/>
    <col min="7942" max="7943" width="8.85546875" style="399"/>
    <col min="7944" max="7947" width="9.140625" style="399" customWidth="1"/>
    <col min="7948" max="8189" width="8.85546875" style="399"/>
    <col min="8190" max="8190" width="19" style="399" customWidth="1"/>
    <col min="8191" max="8191" width="18" style="399" customWidth="1"/>
    <col min="8192" max="8192" width="15.85546875" style="399" customWidth="1"/>
    <col min="8193" max="8195" width="9.140625" style="399" customWidth="1"/>
    <col min="8196" max="8196" width="18.42578125" style="399" customWidth="1"/>
    <col min="8197" max="8197" width="15.85546875" style="399" customWidth="1"/>
    <col min="8198" max="8199" width="8.85546875" style="399"/>
    <col min="8200" max="8203" width="9.140625" style="399" customWidth="1"/>
    <col min="8204" max="8445" width="8.85546875" style="399"/>
    <col min="8446" max="8446" width="19" style="399" customWidth="1"/>
    <col min="8447" max="8447" width="18" style="399" customWidth="1"/>
    <col min="8448" max="8448" width="15.85546875" style="399" customWidth="1"/>
    <col min="8449" max="8451" width="9.140625" style="399" customWidth="1"/>
    <col min="8452" max="8452" width="18.42578125" style="399" customWidth="1"/>
    <col min="8453" max="8453" width="15.85546875" style="399" customWidth="1"/>
    <col min="8454" max="8455" width="8.85546875" style="399"/>
    <col min="8456" max="8459" width="9.140625" style="399" customWidth="1"/>
    <col min="8460" max="8701" width="8.85546875" style="399"/>
    <col min="8702" max="8702" width="19" style="399" customWidth="1"/>
    <col min="8703" max="8703" width="18" style="399" customWidth="1"/>
    <col min="8704" max="8704" width="15.85546875" style="399" customWidth="1"/>
    <col min="8705" max="8707" width="9.140625" style="399" customWidth="1"/>
    <col min="8708" max="8708" width="18.42578125" style="399" customWidth="1"/>
    <col min="8709" max="8709" width="15.85546875" style="399" customWidth="1"/>
    <col min="8710" max="8711" width="8.85546875" style="399"/>
    <col min="8712" max="8715" width="9.140625" style="399" customWidth="1"/>
    <col min="8716" max="8957" width="8.85546875" style="399"/>
    <col min="8958" max="8958" width="19" style="399" customWidth="1"/>
    <col min="8959" max="8959" width="18" style="399" customWidth="1"/>
    <col min="8960" max="8960" width="15.85546875" style="399" customWidth="1"/>
    <col min="8961" max="8963" width="9.140625" style="399" customWidth="1"/>
    <col min="8964" max="8964" width="18.42578125" style="399" customWidth="1"/>
    <col min="8965" max="8965" width="15.85546875" style="399" customWidth="1"/>
    <col min="8966" max="8967" width="8.85546875" style="399"/>
    <col min="8968" max="8971" width="9.140625" style="399" customWidth="1"/>
    <col min="8972" max="9213" width="8.85546875" style="399"/>
    <col min="9214" max="9214" width="19" style="399" customWidth="1"/>
    <col min="9215" max="9215" width="18" style="399" customWidth="1"/>
    <col min="9216" max="9216" width="15.85546875" style="399" customWidth="1"/>
    <col min="9217" max="9219" width="9.140625" style="399" customWidth="1"/>
    <col min="9220" max="9220" width="18.42578125" style="399" customWidth="1"/>
    <col min="9221" max="9221" width="15.85546875" style="399" customWidth="1"/>
    <col min="9222" max="9223" width="8.85546875" style="399"/>
    <col min="9224" max="9227" width="9.140625" style="399" customWidth="1"/>
    <col min="9228" max="9469" width="8.85546875" style="399"/>
    <col min="9470" max="9470" width="19" style="399" customWidth="1"/>
    <col min="9471" max="9471" width="18" style="399" customWidth="1"/>
    <col min="9472" max="9472" width="15.85546875" style="399" customWidth="1"/>
    <col min="9473" max="9475" width="9.140625" style="399" customWidth="1"/>
    <col min="9476" max="9476" width="18.42578125" style="399" customWidth="1"/>
    <col min="9477" max="9477" width="15.85546875" style="399" customWidth="1"/>
    <col min="9478" max="9479" width="8.85546875" style="399"/>
    <col min="9480" max="9483" width="9.140625" style="399" customWidth="1"/>
    <col min="9484" max="9725" width="8.85546875" style="399"/>
    <col min="9726" max="9726" width="19" style="399" customWidth="1"/>
    <col min="9727" max="9727" width="18" style="399" customWidth="1"/>
    <col min="9728" max="9728" width="15.85546875" style="399" customWidth="1"/>
    <col min="9729" max="9731" width="9.140625" style="399" customWidth="1"/>
    <col min="9732" max="9732" width="18.42578125" style="399" customWidth="1"/>
    <col min="9733" max="9733" width="15.85546875" style="399" customWidth="1"/>
    <col min="9734" max="9735" width="8.85546875" style="399"/>
    <col min="9736" max="9739" width="9.140625" style="399" customWidth="1"/>
    <col min="9740" max="9981" width="8.85546875" style="399"/>
    <col min="9982" max="9982" width="19" style="399" customWidth="1"/>
    <col min="9983" max="9983" width="18" style="399" customWidth="1"/>
    <col min="9984" max="9984" width="15.85546875" style="399" customWidth="1"/>
    <col min="9985" max="9987" width="9.140625" style="399" customWidth="1"/>
    <col min="9988" max="9988" width="18.42578125" style="399" customWidth="1"/>
    <col min="9989" max="9989" width="15.85546875" style="399" customWidth="1"/>
    <col min="9990" max="9991" width="8.85546875" style="399"/>
    <col min="9992" max="9995" width="9.140625" style="399" customWidth="1"/>
    <col min="9996" max="10237" width="8.85546875" style="399"/>
    <col min="10238" max="10238" width="19" style="399" customWidth="1"/>
    <col min="10239" max="10239" width="18" style="399" customWidth="1"/>
    <col min="10240" max="10240" width="15.85546875" style="399" customWidth="1"/>
    <col min="10241" max="10243" width="9.140625" style="399" customWidth="1"/>
    <col min="10244" max="10244" width="18.42578125" style="399" customWidth="1"/>
    <col min="10245" max="10245" width="15.85546875" style="399" customWidth="1"/>
    <col min="10246" max="10247" width="8.85546875" style="399"/>
    <col min="10248" max="10251" width="9.140625" style="399" customWidth="1"/>
    <col min="10252" max="10493" width="8.85546875" style="399"/>
    <col min="10494" max="10494" width="19" style="399" customWidth="1"/>
    <col min="10495" max="10495" width="18" style="399" customWidth="1"/>
    <col min="10496" max="10496" width="15.85546875" style="399" customWidth="1"/>
    <col min="10497" max="10499" width="9.140625" style="399" customWidth="1"/>
    <col min="10500" max="10500" width="18.42578125" style="399" customWidth="1"/>
    <col min="10501" max="10501" width="15.85546875" style="399" customWidth="1"/>
    <col min="10502" max="10503" width="8.85546875" style="399"/>
    <col min="10504" max="10507" width="9.140625" style="399" customWidth="1"/>
    <col min="10508" max="10749" width="8.85546875" style="399"/>
    <col min="10750" max="10750" width="19" style="399" customWidth="1"/>
    <col min="10751" max="10751" width="18" style="399" customWidth="1"/>
    <col min="10752" max="10752" width="15.85546875" style="399" customWidth="1"/>
    <col min="10753" max="10755" width="9.140625" style="399" customWidth="1"/>
    <col min="10756" max="10756" width="18.42578125" style="399" customWidth="1"/>
    <col min="10757" max="10757" width="15.85546875" style="399" customWidth="1"/>
    <col min="10758" max="10759" width="8.85546875" style="399"/>
    <col min="10760" max="10763" width="9.140625" style="399" customWidth="1"/>
    <col min="10764" max="11005" width="8.85546875" style="399"/>
    <col min="11006" max="11006" width="19" style="399" customWidth="1"/>
    <col min="11007" max="11007" width="18" style="399" customWidth="1"/>
    <col min="11008" max="11008" width="15.85546875" style="399" customWidth="1"/>
    <col min="11009" max="11011" width="9.140625" style="399" customWidth="1"/>
    <col min="11012" max="11012" width="18.42578125" style="399" customWidth="1"/>
    <col min="11013" max="11013" width="15.85546875" style="399" customWidth="1"/>
    <col min="11014" max="11015" width="8.85546875" style="399"/>
    <col min="11016" max="11019" width="9.140625" style="399" customWidth="1"/>
    <col min="11020" max="11261" width="8.85546875" style="399"/>
    <col min="11262" max="11262" width="19" style="399" customWidth="1"/>
    <col min="11263" max="11263" width="18" style="399" customWidth="1"/>
    <col min="11264" max="11264" width="15.85546875" style="399" customWidth="1"/>
    <col min="11265" max="11267" width="9.140625" style="399" customWidth="1"/>
    <col min="11268" max="11268" width="18.42578125" style="399" customWidth="1"/>
    <col min="11269" max="11269" width="15.85546875" style="399" customWidth="1"/>
    <col min="11270" max="11271" width="8.85546875" style="399"/>
    <col min="11272" max="11275" width="9.140625" style="399" customWidth="1"/>
    <col min="11276" max="11517" width="8.85546875" style="399"/>
    <col min="11518" max="11518" width="19" style="399" customWidth="1"/>
    <col min="11519" max="11519" width="18" style="399" customWidth="1"/>
    <col min="11520" max="11520" width="15.85546875" style="399" customWidth="1"/>
    <col min="11521" max="11523" width="9.140625" style="399" customWidth="1"/>
    <col min="11524" max="11524" width="18.42578125" style="399" customWidth="1"/>
    <col min="11525" max="11525" width="15.85546875" style="399" customWidth="1"/>
    <col min="11526" max="11527" width="8.85546875" style="399"/>
    <col min="11528" max="11531" width="9.140625" style="399" customWidth="1"/>
    <col min="11532" max="11773" width="8.85546875" style="399"/>
    <col min="11774" max="11774" width="19" style="399" customWidth="1"/>
    <col min="11775" max="11775" width="18" style="399" customWidth="1"/>
    <col min="11776" max="11776" width="15.85546875" style="399" customWidth="1"/>
    <col min="11777" max="11779" width="9.140625" style="399" customWidth="1"/>
    <col min="11780" max="11780" width="18.42578125" style="399" customWidth="1"/>
    <col min="11781" max="11781" width="15.85546875" style="399" customWidth="1"/>
    <col min="11782" max="11783" width="8.85546875" style="399"/>
    <col min="11784" max="11787" width="9.140625" style="399" customWidth="1"/>
    <col min="11788" max="12029" width="8.85546875" style="399"/>
    <col min="12030" max="12030" width="19" style="399" customWidth="1"/>
    <col min="12031" max="12031" width="18" style="399" customWidth="1"/>
    <col min="12032" max="12032" width="15.85546875" style="399" customWidth="1"/>
    <col min="12033" max="12035" width="9.140625" style="399" customWidth="1"/>
    <col min="12036" max="12036" width="18.42578125" style="399" customWidth="1"/>
    <col min="12037" max="12037" width="15.85546875" style="399" customWidth="1"/>
    <col min="12038" max="12039" width="8.85546875" style="399"/>
    <col min="12040" max="12043" width="9.140625" style="399" customWidth="1"/>
    <col min="12044" max="12285" width="8.85546875" style="399"/>
    <col min="12286" max="12286" width="19" style="399" customWidth="1"/>
    <col min="12287" max="12287" width="18" style="399" customWidth="1"/>
    <col min="12288" max="12288" width="15.85546875" style="399" customWidth="1"/>
    <col min="12289" max="12291" width="9.140625" style="399" customWidth="1"/>
    <col min="12292" max="12292" width="18.42578125" style="399" customWidth="1"/>
    <col min="12293" max="12293" width="15.85546875" style="399" customWidth="1"/>
    <col min="12294" max="12295" width="8.85546875" style="399"/>
    <col min="12296" max="12299" width="9.140625" style="399" customWidth="1"/>
    <col min="12300" max="12541" width="8.85546875" style="399"/>
    <col min="12542" max="12542" width="19" style="399" customWidth="1"/>
    <col min="12543" max="12543" width="18" style="399" customWidth="1"/>
    <col min="12544" max="12544" width="15.85546875" style="399" customWidth="1"/>
    <col min="12545" max="12547" width="9.140625" style="399" customWidth="1"/>
    <col min="12548" max="12548" width="18.42578125" style="399" customWidth="1"/>
    <col min="12549" max="12549" width="15.85546875" style="399" customWidth="1"/>
    <col min="12550" max="12551" width="8.85546875" style="399"/>
    <col min="12552" max="12555" width="9.140625" style="399" customWidth="1"/>
    <col min="12556" max="12797" width="8.85546875" style="399"/>
    <col min="12798" max="12798" width="19" style="399" customWidth="1"/>
    <col min="12799" max="12799" width="18" style="399" customWidth="1"/>
    <col min="12800" max="12800" width="15.85546875" style="399" customWidth="1"/>
    <col min="12801" max="12803" width="9.140625" style="399" customWidth="1"/>
    <col min="12804" max="12804" width="18.42578125" style="399" customWidth="1"/>
    <col min="12805" max="12805" width="15.85546875" style="399" customWidth="1"/>
    <col min="12806" max="12807" width="8.85546875" style="399"/>
    <col min="12808" max="12811" width="9.140625" style="399" customWidth="1"/>
    <col min="12812" max="13053" width="8.85546875" style="399"/>
    <col min="13054" max="13054" width="19" style="399" customWidth="1"/>
    <col min="13055" max="13055" width="18" style="399" customWidth="1"/>
    <col min="13056" max="13056" width="15.85546875" style="399" customWidth="1"/>
    <col min="13057" max="13059" width="9.140625" style="399" customWidth="1"/>
    <col min="13060" max="13060" width="18.42578125" style="399" customWidth="1"/>
    <col min="13061" max="13061" width="15.85546875" style="399" customWidth="1"/>
    <col min="13062" max="13063" width="8.85546875" style="399"/>
    <col min="13064" max="13067" width="9.140625" style="399" customWidth="1"/>
    <col min="13068" max="13309" width="8.85546875" style="399"/>
    <col min="13310" max="13310" width="19" style="399" customWidth="1"/>
    <col min="13311" max="13311" width="18" style="399" customWidth="1"/>
    <col min="13312" max="13312" width="15.85546875" style="399" customWidth="1"/>
    <col min="13313" max="13315" width="9.140625" style="399" customWidth="1"/>
    <col min="13316" max="13316" width="18.42578125" style="399" customWidth="1"/>
    <col min="13317" max="13317" width="15.85546875" style="399" customWidth="1"/>
    <col min="13318" max="13319" width="8.85546875" style="399"/>
    <col min="13320" max="13323" width="9.140625" style="399" customWidth="1"/>
    <col min="13324" max="13565" width="8.85546875" style="399"/>
    <col min="13566" max="13566" width="19" style="399" customWidth="1"/>
    <col min="13567" max="13567" width="18" style="399" customWidth="1"/>
    <col min="13568" max="13568" width="15.85546875" style="399" customWidth="1"/>
    <col min="13569" max="13571" width="9.140625" style="399" customWidth="1"/>
    <col min="13572" max="13572" width="18.42578125" style="399" customWidth="1"/>
    <col min="13573" max="13573" width="15.85546875" style="399" customWidth="1"/>
    <col min="13574" max="13575" width="8.85546875" style="399"/>
    <col min="13576" max="13579" width="9.140625" style="399" customWidth="1"/>
    <col min="13580" max="13821" width="8.85546875" style="399"/>
    <col min="13822" max="13822" width="19" style="399" customWidth="1"/>
    <col min="13823" max="13823" width="18" style="399" customWidth="1"/>
    <col min="13824" max="13824" width="15.85546875" style="399" customWidth="1"/>
    <col min="13825" max="13827" width="9.140625" style="399" customWidth="1"/>
    <col min="13828" max="13828" width="18.42578125" style="399" customWidth="1"/>
    <col min="13829" max="13829" width="15.85546875" style="399" customWidth="1"/>
    <col min="13830" max="13831" width="8.85546875" style="399"/>
    <col min="13832" max="13835" width="9.140625" style="399" customWidth="1"/>
    <col min="13836" max="14077" width="8.85546875" style="399"/>
    <col min="14078" max="14078" width="19" style="399" customWidth="1"/>
    <col min="14079" max="14079" width="18" style="399" customWidth="1"/>
    <col min="14080" max="14080" width="15.85546875" style="399" customWidth="1"/>
    <col min="14081" max="14083" width="9.140625" style="399" customWidth="1"/>
    <col min="14084" max="14084" width="18.42578125" style="399" customWidth="1"/>
    <col min="14085" max="14085" width="15.85546875" style="399" customWidth="1"/>
    <col min="14086" max="14087" width="8.85546875" style="399"/>
    <col min="14088" max="14091" width="9.140625" style="399" customWidth="1"/>
    <col min="14092" max="14333" width="8.85546875" style="399"/>
    <col min="14334" max="14334" width="19" style="399" customWidth="1"/>
    <col min="14335" max="14335" width="18" style="399" customWidth="1"/>
    <col min="14336" max="14336" width="15.85546875" style="399" customWidth="1"/>
    <col min="14337" max="14339" width="9.140625" style="399" customWidth="1"/>
    <col min="14340" max="14340" width="18.42578125" style="399" customWidth="1"/>
    <col min="14341" max="14341" width="15.85546875" style="399" customWidth="1"/>
    <col min="14342" max="14343" width="8.85546875" style="399"/>
    <col min="14344" max="14347" width="9.140625" style="399" customWidth="1"/>
    <col min="14348" max="14589" width="8.85546875" style="399"/>
    <col min="14590" max="14590" width="19" style="399" customWidth="1"/>
    <col min="14591" max="14591" width="18" style="399" customWidth="1"/>
    <col min="14592" max="14592" width="15.85546875" style="399" customWidth="1"/>
    <col min="14593" max="14595" width="9.140625" style="399" customWidth="1"/>
    <col min="14596" max="14596" width="18.42578125" style="399" customWidth="1"/>
    <col min="14597" max="14597" width="15.85546875" style="399" customWidth="1"/>
    <col min="14598" max="14599" width="8.85546875" style="399"/>
    <col min="14600" max="14603" width="9.140625" style="399" customWidth="1"/>
    <col min="14604" max="14845" width="8.85546875" style="399"/>
    <col min="14846" max="14846" width="19" style="399" customWidth="1"/>
    <col min="14847" max="14847" width="18" style="399" customWidth="1"/>
    <col min="14848" max="14848" width="15.85546875" style="399" customWidth="1"/>
    <col min="14849" max="14851" width="9.140625" style="399" customWidth="1"/>
    <col min="14852" max="14852" width="18.42578125" style="399" customWidth="1"/>
    <col min="14853" max="14853" width="15.85546875" style="399" customWidth="1"/>
    <col min="14854" max="14855" width="8.85546875" style="399"/>
    <col min="14856" max="14859" width="9.140625" style="399" customWidth="1"/>
    <col min="14860" max="15101" width="8.85546875" style="399"/>
    <col min="15102" max="15102" width="19" style="399" customWidth="1"/>
    <col min="15103" max="15103" width="18" style="399" customWidth="1"/>
    <col min="15104" max="15104" width="15.85546875" style="399" customWidth="1"/>
    <col min="15105" max="15107" width="9.140625" style="399" customWidth="1"/>
    <col min="15108" max="15108" width="18.42578125" style="399" customWidth="1"/>
    <col min="15109" max="15109" width="15.85546875" style="399" customWidth="1"/>
    <col min="15110" max="15111" width="8.85546875" style="399"/>
    <col min="15112" max="15115" width="9.140625" style="399" customWidth="1"/>
    <col min="15116" max="15357" width="8.85546875" style="399"/>
    <col min="15358" max="15358" width="19" style="399" customWidth="1"/>
    <col min="15359" max="15359" width="18" style="399" customWidth="1"/>
    <col min="15360" max="15360" width="15.85546875" style="399" customWidth="1"/>
    <col min="15361" max="15363" width="9.140625" style="399" customWidth="1"/>
    <col min="15364" max="15364" width="18.42578125" style="399" customWidth="1"/>
    <col min="15365" max="15365" width="15.85546875" style="399" customWidth="1"/>
    <col min="15366" max="15367" width="8.85546875" style="399"/>
    <col min="15368" max="15371" width="9.140625" style="399" customWidth="1"/>
    <col min="15372" max="15613" width="8.85546875" style="399"/>
    <col min="15614" max="15614" width="19" style="399" customWidth="1"/>
    <col min="15615" max="15615" width="18" style="399" customWidth="1"/>
    <col min="15616" max="15616" width="15.85546875" style="399" customWidth="1"/>
    <col min="15617" max="15619" width="9.140625" style="399" customWidth="1"/>
    <col min="15620" max="15620" width="18.42578125" style="399" customWidth="1"/>
    <col min="15621" max="15621" width="15.85546875" style="399" customWidth="1"/>
    <col min="15622" max="15623" width="8.85546875" style="399"/>
    <col min="15624" max="15627" width="9.140625" style="399" customWidth="1"/>
    <col min="15628" max="15869" width="8.85546875" style="399"/>
    <col min="15870" max="15870" width="19" style="399" customWidth="1"/>
    <col min="15871" max="15871" width="18" style="399" customWidth="1"/>
    <col min="15872" max="15872" width="15.85546875" style="399" customWidth="1"/>
    <col min="15873" max="15875" width="9.140625" style="399" customWidth="1"/>
    <col min="15876" max="15876" width="18.42578125" style="399" customWidth="1"/>
    <col min="15877" max="15877" width="15.85546875" style="399" customWidth="1"/>
    <col min="15878" max="15879" width="8.85546875" style="399"/>
    <col min="15880" max="15883" width="9.140625" style="399" customWidth="1"/>
    <col min="15884" max="16125" width="8.85546875" style="399"/>
    <col min="16126" max="16126" width="19" style="399" customWidth="1"/>
    <col min="16127" max="16127" width="18" style="399" customWidth="1"/>
    <col min="16128" max="16128" width="15.85546875" style="399" customWidth="1"/>
    <col min="16129" max="16131" width="9.140625" style="399" customWidth="1"/>
    <col min="16132" max="16132" width="18.42578125" style="399" customWidth="1"/>
    <col min="16133" max="16133" width="15.85546875" style="399" customWidth="1"/>
    <col min="16134" max="16135" width="8.85546875" style="399"/>
    <col min="16136" max="16139" width="9.140625" style="399" customWidth="1"/>
    <col min="16140" max="16381" width="8.85546875" style="399"/>
    <col min="16382" max="16384" width="9" style="399" customWidth="1"/>
  </cols>
  <sheetData>
    <row r="1" spans="1:6" ht="53.25" customHeight="1">
      <c r="A1" s="735" t="s">
        <v>981</v>
      </c>
      <c r="B1" s="735"/>
      <c r="C1" s="735"/>
      <c r="D1" s="735"/>
      <c r="E1" s="735"/>
      <c r="F1" s="596"/>
    </row>
    <row r="2" spans="1:6" ht="57.75" customHeight="1">
      <c r="A2" s="736" t="s">
        <v>1005</v>
      </c>
      <c r="B2" s="736"/>
      <c r="C2" s="736"/>
      <c r="D2" s="736"/>
      <c r="E2" s="736"/>
      <c r="F2" s="596"/>
    </row>
    <row r="3" spans="1:6" s="400" customFormat="1" ht="19.5" customHeight="1">
      <c r="A3" s="708" t="s">
        <v>1217</v>
      </c>
      <c r="B3" s="708"/>
      <c r="C3" s="704" t="s">
        <v>1218</v>
      </c>
      <c r="D3" s="705"/>
      <c r="E3" s="706"/>
      <c r="F3" s="597"/>
    </row>
    <row r="4" spans="1:6" s="400" customFormat="1" ht="41.1" customHeight="1">
      <c r="A4" s="700" t="s">
        <v>971</v>
      </c>
      <c r="B4" s="365" t="s">
        <v>1056</v>
      </c>
      <c r="C4" s="365" t="s">
        <v>328</v>
      </c>
      <c r="D4" s="365" t="s">
        <v>329</v>
      </c>
      <c r="E4" s="700" t="s">
        <v>993</v>
      </c>
      <c r="F4" s="597"/>
    </row>
    <row r="5" spans="1:6" s="400" customFormat="1" ht="72.75" customHeight="1">
      <c r="A5" s="700"/>
      <c r="B5" s="365" t="s">
        <v>1059</v>
      </c>
      <c r="C5" s="365" t="s">
        <v>333</v>
      </c>
      <c r="D5" s="365" t="s">
        <v>334</v>
      </c>
      <c r="E5" s="700"/>
      <c r="F5" s="597"/>
    </row>
    <row r="6" spans="1:6" ht="33" customHeight="1">
      <c r="A6" s="363" t="s">
        <v>104</v>
      </c>
      <c r="B6" s="326">
        <v>50.1</v>
      </c>
      <c r="C6" s="326">
        <v>1.2</v>
      </c>
      <c r="D6" s="326">
        <v>19.5</v>
      </c>
      <c r="E6" s="363" t="s">
        <v>2</v>
      </c>
      <c r="F6" s="596"/>
    </row>
    <row r="7" spans="1:6" ht="33" customHeight="1">
      <c r="A7" s="363" t="s">
        <v>859</v>
      </c>
      <c r="B7" s="327">
        <v>58</v>
      </c>
      <c r="C7" s="327">
        <v>0.59</v>
      </c>
      <c r="D7" s="327">
        <v>29.7</v>
      </c>
      <c r="E7" s="363" t="s">
        <v>3</v>
      </c>
      <c r="F7" s="596"/>
    </row>
    <row r="8" spans="1:6" ht="33" customHeight="1">
      <c r="A8" s="363" t="s">
        <v>105</v>
      </c>
      <c r="B8" s="326">
        <v>76.5</v>
      </c>
      <c r="C8" s="326">
        <v>0.83399999999999996</v>
      </c>
      <c r="D8" s="326">
        <v>27.5</v>
      </c>
      <c r="E8" s="363" t="s">
        <v>5</v>
      </c>
      <c r="F8" s="596"/>
    </row>
    <row r="9" spans="1:6" ht="33" customHeight="1">
      <c r="A9" s="363" t="s">
        <v>106</v>
      </c>
      <c r="B9" s="327">
        <v>69</v>
      </c>
      <c r="C9" s="327">
        <v>0.78825622775800708</v>
      </c>
      <c r="D9" s="327">
        <v>26.260496613995485</v>
      </c>
      <c r="E9" s="363" t="s">
        <v>7</v>
      </c>
      <c r="F9" s="596"/>
    </row>
    <row r="10" spans="1:6" ht="33" customHeight="1">
      <c r="A10" s="363" t="s">
        <v>107</v>
      </c>
      <c r="B10" s="326">
        <v>75.5</v>
      </c>
      <c r="C10" s="326">
        <v>0.73755031627372047</v>
      </c>
      <c r="D10" s="326">
        <v>30.712237762237763</v>
      </c>
      <c r="E10" s="363" t="s">
        <v>8</v>
      </c>
      <c r="F10" s="596"/>
    </row>
    <row r="11" spans="1:6" ht="33" customHeight="1">
      <c r="A11" s="363" t="s">
        <v>108</v>
      </c>
      <c r="B11" s="327">
        <v>69.5</v>
      </c>
      <c r="C11" s="327">
        <v>0.72</v>
      </c>
      <c r="D11" s="327">
        <v>28.966718266253871</v>
      </c>
      <c r="E11" s="363" t="s">
        <v>10</v>
      </c>
      <c r="F11" s="596"/>
    </row>
    <row r="12" spans="1:6" ht="33" customHeight="1">
      <c r="A12" s="363" t="s">
        <v>110</v>
      </c>
      <c r="B12" s="326">
        <v>77.5</v>
      </c>
      <c r="C12" s="326">
        <v>1.2118421052631578</v>
      </c>
      <c r="D12" s="326">
        <v>22.651472191930207</v>
      </c>
      <c r="E12" s="363" t="s">
        <v>11</v>
      </c>
      <c r="F12" s="596"/>
    </row>
    <row r="13" spans="1:6" ht="33" customHeight="1">
      <c r="A13" s="363" t="s">
        <v>111</v>
      </c>
      <c r="B13" s="327">
        <v>75.474999999999994</v>
      </c>
      <c r="C13" s="327">
        <v>0.97443609022556399</v>
      </c>
      <c r="D13" s="327">
        <v>24.412552970502698</v>
      </c>
      <c r="E13" s="363" t="s">
        <v>13</v>
      </c>
      <c r="F13" s="596"/>
    </row>
    <row r="14" spans="1:6" ht="33" customHeight="1">
      <c r="A14" s="363" t="s">
        <v>124</v>
      </c>
      <c r="B14" s="326">
        <v>43.8</v>
      </c>
      <c r="C14" s="326">
        <v>0.59428571428571431</v>
      </c>
      <c r="D14" s="326">
        <v>23.852631578947367</v>
      </c>
      <c r="E14" s="363" t="s">
        <v>15</v>
      </c>
      <c r="F14" s="596"/>
    </row>
    <row r="15" spans="1:6" ht="33" customHeight="1">
      <c r="A15" s="363" t="s">
        <v>112</v>
      </c>
      <c r="B15" s="327">
        <v>81</v>
      </c>
      <c r="C15" s="327">
        <v>0.89430894308943087</v>
      </c>
      <c r="D15" s="327">
        <v>27.171818181818182</v>
      </c>
      <c r="E15" s="363" t="s">
        <v>17</v>
      </c>
      <c r="F15" s="596"/>
    </row>
    <row r="16" spans="1:6" ht="33" customHeight="1">
      <c r="A16" s="363" t="s">
        <v>40</v>
      </c>
      <c r="B16" s="326">
        <v>72.3</v>
      </c>
      <c r="C16" s="326">
        <v>0.91208791208791207</v>
      </c>
      <c r="D16" s="326">
        <v>23.780602409638551</v>
      </c>
      <c r="E16" s="363" t="s">
        <v>18</v>
      </c>
      <c r="F16" s="596"/>
    </row>
    <row r="17" spans="1:14" ht="33" customHeight="1">
      <c r="A17" s="363" t="s">
        <v>113</v>
      </c>
      <c r="B17" s="327">
        <v>85</v>
      </c>
      <c r="C17" s="327">
        <v>1.1608391608391608</v>
      </c>
      <c r="D17" s="327">
        <v>21.966867469879517</v>
      </c>
      <c r="E17" s="363" t="s">
        <v>20</v>
      </c>
      <c r="F17" s="596"/>
    </row>
    <row r="18" spans="1:14" ht="33" customHeight="1">
      <c r="A18" s="363" t="s">
        <v>21</v>
      </c>
      <c r="B18" s="326">
        <v>70</v>
      </c>
      <c r="C18" s="326">
        <v>1.2588235294117647</v>
      </c>
      <c r="D18" s="326">
        <v>16.682242990654206</v>
      </c>
      <c r="E18" s="363" t="s">
        <v>22</v>
      </c>
      <c r="F18" s="596"/>
    </row>
    <row r="19" spans="1:14" ht="33" customHeight="1">
      <c r="A19" s="363" t="s">
        <v>115</v>
      </c>
      <c r="B19" s="327">
        <v>47.85</v>
      </c>
      <c r="C19" s="327">
        <v>0.80848484848484858</v>
      </c>
      <c r="D19" s="327">
        <v>18.718043478260867</v>
      </c>
      <c r="E19" s="363" t="s">
        <v>23</v>
      </c>
      <c r="F19" s="596"/>
    </row>
    <row r="20" spans="1:14" ht="33" customHeight="1">
      <c r="A20" s="363" t="s">
        <v>24</v>
      </c>
      <c r="B20" s="326">
        <v>51</v>
      </c>
      <c r="C20" s="326">
        <v>0.64</v>
      </c>
      <c r="D20" s="326">
        <v>23.90625</v>
      </c>
      <c r="E20" s="363" t="s">
        <v>25</v>
      </c>
      <c r="F20" s="596"/>
    </row>
    <row r="21" spans="1:14" ht="33" customHeight="1">
      <c r="A21" s="363" t="s">
        <v>116</v>
      </c>
      <c r="B21" s="327">
        <v>75.91</v>
      </c>
      <c r="C21" s="327">
        <v>0.9555555555555556</v>
      </c>
      <c r="D21" s="327">
        <v>23.83220930232558</v>
      </c>
      <c r="E21" s="363" t="s">
        <v>117</v>
      </c>
      <c r="F21" s="596"/>
    </row>
    <row r="22" spans="1:14" ht="33" customHeight="1">
      <c r="A22" s="363" t="s">
        <v>118</v>
      </c>
      <c r="B22" s="326">
        <v>64</v>
      </c>
      <c r="C22" s="326">
        <v>0.69920212765957457</v>
      </c>
      <c r="D22" s="326">
        <v>27.463071895424839</v>
      </c>
      <c r="E22" s="363" t="s">
        <v>152</v>
      </c>
      <c r="F22" s="596"/>
    </row>
    <row r="23" spans="1:14" ht="33" customHeight="1">
      <c r="A23" s="363" t="s">
        <v>126</v>
      </c>
      <c r="B23" s="327">
        <v>81</v>
      </c>
      <c r="C23" s="327">
        <v>1.8428571428571427</v>
      </c>
      <c r="D23" s="327">
        <v>13.186046511627907</v>
      </c>
      <c r="E23" s="363" t="s">
        <v>30</v>
      </c>
      <c r="F23" s="596"/>
    </row>
    <row r="24" spans="1:14" ht="33" customHeight="1">
      <c r="A24" s="363" t="s">
        <v>31</v>
      </c>
      <c r="B24" s="326">
        <v>36</v>
      </c>
      <c r="C24" s="326">
        <v>0.41666666666666669</v>
      </c>
      <c r="D24" s="326">
        <v>25.919999999999995</v>
      </c>
      <c r="E24" s="363" t="s">
        <v>322</v>
      </c>
      <c r="F24" s="596"/>
    </row>
    <row r="25" spans="1:14" ht="33" customHeight="1">
      <c r="A25" s="363" t="s">
        <v>33</v>
      </c>
      <c r="B25" s="327" t="s">
        <v>120</v>
      </c>
      <c r="C25" s="327" t="s">
        <v>120</v>
      </c>
      <c r="D25" s="327" t="s">
        <v>120</v>
      </c>
      <c r="E25" s="363" t="s">
        <v>34</v>
      </c>
      <c r="F25" s="596"/>
    </row>
    <row r="26" spans="1:14" ht="33" customHeight="1">
      <c r="A26" s="316" t="s">
        <v>665</v>
      </c>
      <c r="B26" s="330">
        <v>66.162421492421757</v>
      </c>
      <c r="C26" s="330">
        <v>0.86731545217184924</v>
      </c>
      <c r="D26" s="330">
        <v>23.022911031529571</v>
      </c>
      <c r="E26" s="316" t="s">
        <v>666</v>
      </c>
      <c r="F26" s="596"/>
    </row>
    <row r="27" spans="1:14" s="400" customFormat="1" ht="20.25" customHeight="1">
      <c r="A27" s="707" t="s">
        <v>323</v>
      </c>
      <c r="B27" s="707"/>
      <c r="C27" s="766" t="s">
        <v>324</v>
      </c>
      <c r="D27" s="767"/>
      <c r="E27" s="768"/>
      <c r="F27" s="450"/>
      <c r="G27" s="399"/>
      <c r="H27" s="399"/>
      <c r="I27" s="399"/>
      <c r="J27" s="399"/>
      <c r="K27" s="399"/>
      <c r="L27" s="399"/>
      <c r="M27" s="399"/>
      <c r="N27" s="399"/>
    </row>
    <row r="28" spans="1:14">
      <c r="A28" s="598"/>
      <c r="B28" s="598"/>
      <c r="C28" s="598"/>
      <c r="D28" s="598"/>
      <c r="E28" s="598"/>
    </row>
  </sheetData>
  <mergeCells count="8">
    <mergeCell ref="C3:E3"/>
    <mergeCell ref="A4:A5"/>
    <mergeCell ref="A27:B27"/>
    <mergeCell ref="E4:E5"/>
    <mergeCell ref="A1:E1"/>
    <mergeCell ref="A2:E2"/>
    <mergeCell ref="A3:B3"/>
    <mergeCell ref="C27:E27"/>
  </mergeCells>
  <pageMargins left="0.7" right="0.7" top="0.75" bottom="0.75" header="0.3" footer="0.3"/>
  <pageSetup paperSize="9" scale="74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46"/>
  <sheetViews>
    <sheetView showGridLines="0" rightToLeft="1" zoomScaleNormal="100" zoomScaleSheetLayoutView="75" workbookViewId="0">
      <selection sqref="A1:F1"/>
    </sheetView>
  </sheetViews>
  <sheetFormatPr defaultColWidth="8.85546875" defaultRowHeight="15.75"/>
  <cols>
    <col min="1" max="1" width="45.140625" style="17" customWidth="1"/>
    <col min="2" max="5" width="12.7109375" style="17" customWidth="1"/>
    <col min="6" max="6" width="45.140625" style="17" customWidth="1"/>
    <col min="7" max="8" width="12.7109375" style="17" customWidth="1"/>
    <col min="9" max="255" width="8.85546875" style="17"/>
    <col min="256" max="256" width="45.140625" style="17" customWidth="1"/>
    <col min="257" max="264" width="12.7109375" style="17" customWidth="1"/>
    <col min="265" max="511" width="8.85546875" style="17"/>
    <col min="512" max="512" width="45.140625" style="17" customWidth="1"/>
    <col min="513" max="520" width="12.7109375" style="17" customWidth="1"/>
    <col min="521" max="767" width="8.85546875" style="17"/>
    <col min="768" max="768" width="45.140625" style="17" customWidth="1"/>
    <col min="769" max="776" width="12.7109375" style="17" customWidth="1"/>
    <col min="777" max="1023" width="8.85546875" style="17"/>
    <col min="1024" max="1024" width="45.140625" style="17" customWidth="1"/>
    <col min="1025" max="1032" width="12.7109375" style="17" customWidth="1"/>
    <col min="1033" max="1279" width="8.85546875" style="17"/>
    <col min="1280" max="1280" width="45.140625" style="17" customWidth="1"/>
    <col min="1281" max="1288" width="12.7109375" style="17" customWidth="1"/>
    <col min="1289" max="1535" width="8.85546875" style="17"/>
    <col min="1536" max="1536" width="45.140625" style="17" customWidth="1"/>
    <col min="1537" max="1544" width="12.7109375" style="17" customWidth="1"/>
    <col min="1545" max="1791" width="8.85546875" style="17"/>
    <col min="1792" max="1792" width="45.140625" style="17" customWidth="1"/>
    <col min="1793" max="1800" width="12.7109375" style="17" customWidth="1"/>
    <col min="1801" max="2047" width="8.85546875" style="17"/>
    <col min="2048" max="2048" width="45.140625" style="17" customWidth="1"/>
    <col min="2049" max="2056" width="12.7109375" style="17" customWidth="1"/>
    <col min="2057" max="2303" width="8.85546875" style="17"/>
    <col min="2304" max="2304" width="45.140625" style="17" customWidth="1"/>
    <col min="2305" max="2312" width="12.7109375" style="17" customWidth="1"/>
    <col min="2313" max="2559" width="8.85546875" style="17"/>
    <col min="2560" max="2560" width="45.140625" style="17" customWidth="1"/>
    <col min="2561" max="2568" width="12.7109375" style="17" customWidth="1"/>
    <col min="2569" max="2815" width="8.85546875" style="17"/>
    <col min="2816" max="2816" width="45.140625" style="17" customWidth="1"/>
    <col min="2817" max="2824" width="12.7109375" style="17" customWidth="1"/>
    <col min="2825" max="3071" width="8.85546875" style="17"/>
    <col min="3072" max="3072" width="45.140625" style="17" customWidth="1"/>
    <col min="3073" max="3080" width="12.7109375" style="17" customWidth="1"/>
    <col min="3081" max="3327" width="8.85546875" style="17"/>
    <col min="3328" max="3328" width="45.140625" style="17" customWidth="1"/>
    <col min="3329" max="3336" width="12.7109375" style="17" customWidth="1"/>
    <col min="3337" max="3583" width="8.85546875" style="17"/>
    <col min="3584" max="3584" width="45.140625" style="17" customWidth="1"/>
    <col min="3585" max="3592" width="12.7109375" style="17" customWidth="1"/>
    <col min="3593" max="3839" width="8.85546875" style="17"/>
    <col min="3840" max="3840" width="45.140625" style="17" customWidth="1"/>
    <col min="3841" max="3848" width="12.7109375" style="17" customWidth="1"/>
    <col min="3849" max="4095" width="8.85546875" style="17"/>
    <col min="4096" max="4096" width="45.140625" style="17" customWidth="1"/>
    <col min="4097" max="4104" width="12.7109375" style="17" customWidth="1"/>
    <col min="4105" max="4351" width="8.85546875" style="17"/>
    <col min="4352" max="4352" width="45.140625" style="17" customWidth="1"/>
    <col min="4353" max="4360" width="12.7109375" style="17" customWidth="1"/>
    <col min="4361" max="4607" width="8.85546875" style="17"/>
    <col min="4608" max="4608" width="45.140625" style="17" customWidth="1"/>
    <col min="4609" max="4616" width="12.7109375" style="17" customWidth="1"/>
    <col min="4617" max="4863" width="8.85546875" style="17"/>
    <col min="4864" max="4864" width="45.140625" style="17" customWidth="1"/>
    <col min="4865" max="4872" width="12.7109375" style="17" customWidth="1"/>
    <col min="4873" max="5119" width="8.85546875" style="17"/>
    <col min="5120" max="5120" width="45.140625" style="17" customWidth="1"/>
    <col min="5121" max="5128" width="12.7109375" style="17" customWidth="1"/>
    <col min="5129" max="5375" width="8.85546875" style="17"/>
    <col min="5376" max="5376" width="45.140625" style="17" customWidth="1"/>
    <col min="5377" max="5384" width="12.7109375" style="17" customWidth="1"/>
    <col min="5385" max="5631" width="8.85546875" style="17"/>
    <col min="5632" max="5632" width="45.140625" style="17" customWidth="1"/>
    <col min="5633" max="5640" width="12.7109375" style="17" customWidth="1"/>
    <col min="5641" max="5887" width="8.85546875" style="17"/>
    <col min="5888" max="5888" width="45.140625" style="17" customWidth="1"/>
    <col min="5889" max="5896" width="12.7109375" style="17" customWidth="1"/>
    <col min="5897" max="6143" width="8.85546875" style="17"/>
    <col min="6144" max="6144" width="45.140625" style="17" customWidth="1"/>
    <col min="6145" max="6152" width="12.7109375" style="17" customWidth="1"/>
    <col min="6153" max="6399" width="8.85546875" style="17"/>
    <col min="6400" max="6400" width="45.140625" style="17" customWidth="1"/>
    <col min="6401" max="6408" width="12.7109375" style="17" customWidth="1"/>
    <col min="6409" max="6655" width="8.85546875" style="17"/>
    <col min="6656" max="6656" width="45.140625" style="17" customWidth="1"/>
    <col min="6657" max="6664" width="12.7109375" style="17" customWidth="1"/>
    <col min="6665" max="6911" width="8.85546875" style="17"/>
    <col min="6912" max="6912" width="45.140625" style="17" customWidth="1"/>
    <col min="6913" max="6920" width="12.7109375" style="17" customWidth="1"/>
    <col min="6921" max="7167" width="8.85546875" style="17"/>
    <col min="7168" max="7168" width="45.140625" style="17" customWidth="1"/>
    <col min="7169" max="7176" width="12.7109375" style="17" customWidth="1"/>
    <col min="7177" max="7423" width="8.85546875" style="17"/>
    <col min="7424" max="7424" width="45.140625" style="17" customWidth="1"/>
    <col min="7425" max="7432" width="12.7109375" style="17" customWidth="1"/>
    <col min="7433" max="7679" width="8.85546875" style="17"/>
    <col min="7680" max="7680" width="45.140625" style="17" customWidth="1"/>
    <col min="7681" max="7688" width="12.7109375" style="17" customWidth="1"/>
    <col min="7689" max="7935" width="8.85546875" style="17"/>
    <col min="7936" max="7936" width="45.140625" style="17" customWidth="1"/>
    <col min="7937" max="7944" width="12.7109375" style="17" customWidth="1"/>
    <col min="7945" max="8191" width="8.85546875" style="17"/>
    <col min="8192" max="8192" width="45.140625" style="17" customWidth="1"/>
    <col min="8193" max="8200" width="12.7109375" style="17" customWidth="1"/>
    <col min="8201" max="8447" width="8.85546875" style="17"/>
    <col min="8448" max="8448" width="45.140625" style="17" customWidth="1"/>
    <col min="8449" max="8456" width="12.7109375" style="17" customWidth="1"/>
    <col min="8457" max="8703" width="8.85546875" style="17"/>
    <col min="8704" max="8704" width="45.140625" style="17" customWidth="1"/>
    <col min="8705" max="8712" width="12.7109375" style="17" customWidth="1"/>
    <col min="8713" max="8959" width="8.85546875" style="17"/>
    <col min="8960" max="8960" width="45.140625" style="17" customWidth="1"/>
    <col min="8961" max="8968" width="12.7109375" style="17" customWidth="1"/>
    <col min="8969" max="9215" width="8.85546875" style="17"/>
    <col min="9216" max="9216" width="45.140625" style="17" customWidth="1"/>
    <col min="9217" max="9224" width="12.7109375" style="17" customWidth="1"/>
    <col min="9225" max="9471" width="8.85546875" style="17"/>
    <col min="9472" max="9472" width="45.140625" style="17" customWidth="1"/>
    <col min="9473" max="9480" width="12.7109375" style="17" customWidth="1"/>
    <col min="9481" max="9727" width="8.85546875" style="17"/>
    <col min="9728" max="9728" width="45.140625" style="17" customWidth="1"/>
    <col min="9729" max="9736" width="12.7109375" style="17" customWidth="1"/>
    <col min="9737" max="9983" width="8.85546875" style="17"/>
    <col min="9984" max="9984" width="45.140625" style="17" customWidth="1"/>
    <col min="9985" max="9992" width="12.7109375" style="17" customWidth="1"/>
    <col min="9993" max="10239" width="8.85546875" style="17"/>
    <col min="10240" max="10240" width="45.140625" style="17" customWidth="1"/>
    <col min="10241" max="10248" width="12.7109375" style="17" customWidth="1"/>
    <col min="10249" max="10495" width="8.85546875" style="17"/>
    <col min="10496" max="10496" width="45.140625" style="17" customWidth="1"/>
    <col min="10497" max="10504" width="12.7109375" style="17" customWidth="1"/>
    <col min="10505" max="10751" width="8.85546875" style="17"/>
    <col min="10752" max="10752" width="45.140625" style="17" customWidth="1"/>
    <col min="10753" max="10760" width="12.7109375" style="17" customWidth="1"/>
    <col min="10761" max="11007" width="8.85546875" style="17"/>
    <col min="11008" max="11008" width="45.140625" style="17" customWidth="1"/>
    <col min="11009" max="11016" width="12.7109375" style="17" customWidth="1"/>
    <col min="11017" max="11263" width="8.85546875" style="17"/>
    <col min="11264" max="11264" width="45.140625" style="17" customWidth="1"/>
    <col min="11265" max="11272" width="12.7109375" style="17" customWidth="1"/>
    <col min="11273" max="11519" width="8.85546875" style="17"/>
    <col min="11520" max="11520" width="45.140625" style="17" customWidth="1"/>
    <col min="11521" max="11528" width="12.7109375" style="17" customWidth="1"/>
    <col min="11529" max="11775" width="8.85546875" style="17"/>
    <col min="11776" max="11776" width="45.140625" style="17" customWidth="1"/>
    <col min="11777" max="11784" width="12.7109375" style="17" customWidth="1"/>
    <col min="11785" max="12031" width="8.85546875" style="17"/>
    <col min="12032" max="12032" width="45.140625" style="17" customWidth="1"/>
    <col min="12033" max="12040" width="12.7109375" style="17" customWidth="1"/>
    <col min="12041" max="12287" width="8.85546875" style="17"/>
    <col min="12288" max="12288" width="45.140625" style="17" customWidth="1"/>
    <col min="12289" max="12296" width="12.7109375" style="17" customWidth="1"/>
    <col min="12297" max="12543" width="8.85546875" style="17"/>
    <col min="12544" max="12544" width="45.140625" style="17" customWidth="1"/>
    <col min="12545" max="12552" width="12.7109375" style="17" customWidth="1"/>
    <col min="12553" max="12799" width="8.85546875" style="17"/>
    <col min="12800" max="12800" width="45.140625" style="17" customWidth="1"/>
    <col min="12801" max="12808" width="12.7109375" style="17" customWidth="1"/>
    <col min="12809" max="13055" width="8.85546875" style="17"/>
    <col min="13056" max="13056" width="45.140625" style="17" customWidth="1"/>
    <col min="13057" max="13064" width="12.7109375" style="17" customWidth="1"/>
    <col min="13065" max="13311" width="8.85546875" style="17"/>
    <col min="13312" max="13312" width="45.140625" style="17" customWidth="1"/>
    <col min="13313" max="13320" width="12.7109375" style="17" customWidth="1"/>
    <col min="13321" max="13567" width="8.85546875" style="17"/>
    <col min="13568" max="13568" width="45.140625" style="17" customWidth="1"/>
    <col min="13569" max="13576" width="12.7109375" style="17" customWidth="1"/>
    <col min="13577" max="13823" width="8.85546875" style="17"/>
    <col min="13824" max="13824" width="45.140625" style="17" customWidth="1"/>
    <col min="13825" max="13832" width="12.7109375" style="17" customWidth="1"/>
    <col min="13833" max="14079" width="8.85546875" style="17"/>
    <col min="14080" max="14080" width="45.140625" style="17" customWidth="1"/>
    <col min="14081" max="14088" width="12.7109375" style="17" customWidth="1"/>
    <col min="14089" max="14335" width="8.85546875" style="17"/>
    <col min="14336" max="14336" width="45.140625" style="17" customWidth="1"/>
    <col min="14337" max="14344" width="12.7109375" style="17" customWidth="1"/>
    <col min="14345" max="14591" width="8.85546875" style="17"/>
    <col min="14592" max="14592" width="45.140625" style="17" customWidth="1"/>
    <col min="14593" max="14600" width="12.7109375" style="17" customWidth="1"/>
    <col min="14601" max="14847" width="8.85546875" style="17"/>
    <col min="14848" max="14848" width="45.140625" style="17" customWidth="1"/>
    <col min="14849" max="14856" width="12.7109375" style="17" customWidth="1"/>
    <col min="14857" max="15103" width="8.85546875" style="17"/>
    <col min="15104" max="15104" width="45.140625" style="17" customWidth="1"/>
    <col min="15105" max="15112" width="12.7109375" style="17" customWidth="1"/>
    <col min="15113" max="15359" width="8.85546875" style="17"/>
    <col min="15360" max="15360" width="45.140625" style="17" customWidth="1"/>
    <col min="15361" max="15368" width="12.7109375" style="17" customWidth="1"/>
    <col min="15369" max="15615" width="8.85546875" style="17"/>
    <col min="15616" max="15616" width="45.140625" style="17" customWidth="1"/>
    <col min="15617" max="15624" width="12.7109375" style="17" customWidth="1"/>
    <col min="15625" max="15871" width="8.85546875" style="17"/>
    <col min="15872" max="15872" width="45.140625" style="17" customWidth="1"/>
    <col min="15873" max="15880" width="12.7109375" style="17" customWidth="1"/>
    <col min="15881" max="16127" width="8.85546875" style="17"/>
    <col min="16128" max="16128" width="45.140625" style="17" customWidth="1"/>
    <col min="16129" max="16136" width="12.7109375" style="17" customWidth="1"/>
    <col min="16137" max="16384" width="8.85546875" style="17"/>
  </cols>
  <sheetData>
    <row r="1" spans="1:14" s="30" customFormat="1" ht="24.95" customHeight="1">
      <c r="A1" s="717" t="s">
        <v>761</v>
      </c>
      <c r="B1" s="718"/>
      <c r="C1" s="718"/>
      <c r="D1" s="718"/>
      <c r="E1" s="718"/>
      <c r="F1" s="718"/>
    </row>
    <row r="2" spans="1:14" s="30" customFormat="1" ht="24.95" customHeight="1">
      <c r="A2" s="733" t="s">
        <v>762</v>
      </c>
      <c r="B2" s="734"/>
      <c r="C2" s="734"/>
      <c r="D2" s="734"/>
      <c r="E2" s="734"/>
      <c r="F2" s="734"/>
    </row>
    <row r="3" spans="1:14" s="30" customFormat="1">
      <c r="A3" s="704" t="s">
        <v>1219</v>
      </c>
      <c r="B3" s="705"/>
      <c r="C3" s="706"/>
      <c r="D3" s="704" t="s">
        <v>1220</v>
      </c>
      <c r="E3" s="705"/>
      <c r="F3" s="706"/>
    </row>
    <row r="4" spans="1:14" ht="26.1" customHeight="1">
      <c r="A4" s="712" t="s">
        <v>206</v>
      </c>
      <c r="B4" s="725" t="s">
        <v>837</v>
      </c>
      <c r="C4" s="762"/>
      <c r="D4" s="762"/>
      <c r="E4" s="726"/>
      <c r="F4" s="712" t="s">
        <v>853</v>
      </c>
    </row>
    <row r="5" spans="1:14" ht="26.1" customHeight="1">
      <c r="A5" s="724"/>
      <c r="B5" s="725" t="s">
        <v>343</v>
      </c>
      <c r="C5" s="762"/>
      <c r="D5" s="762"/>
      <c r="E5" s="726"/>
      <c r="F5" s="724"/>
    </row>
    <row r="6" spans="1:14" ht="26.1" customHeight="1">
      <c r="A6" s="724"/>
      <c r="B6" s="299" t="s">
        <v>150</v>
      </c>
      <c r="C6" s="299" t="s">
        <v>151</v>
      </c>
      <c r="D6" s="299" t="s">
        <v>58</v>
      </c>
      <c r="E6" s="299" t="s">
        <v>47</v>
      </c>
      <c r="F6" s="724"/>
      <c r="I6" s="30"/>
      <c r="J6" s="30"/>
      <c r="K6" s="30"/>
      <c r="L6" s="30"/>
      <c r="M6" s="30"/>
      <c r="N6" s="30"/>
    </row>
    <row r="7" spans="1:14" ht="26.1" customHeight="1">
      <c r="A7" s="713"/>
      <c r="B7" s="299" t="s">
        <v>210</v>
      </c>
      <c r="C7" s="299" t="s">
        <v>77</v>
      </c>
      <c r="D7" s="299" t="s">
        <v>59</v>
      </c>
      <c r="E7" s="299" t="s">
        <v>0</v>
      </c>
      <c r="F7" s="713"/>
      <c r="I7" s="30"/>
      <c r="J7" s="30"/>
      <c r="K7" s="30"/>
      <c r="L7" s="30"/>
      <c r="M7" s="30"/>
      <c r="N7" s="30"/>
    </row>
    <row r="8" spans="1:14" ht="33" customHeight="1">
      <c r="A8" s="287" t="s">
        <v>680</v>
      </c>
      <c r="B8" s="328" t="s">
        <v>211</v>
      </c>
      <c r="C8" s="328" t="s">
        <v>211</v>
      </c>
      <c r="D8" s="595">
        <v>270101</v>
      </c>
      <c r="E8" s="329" t="s">
        <v>211</v>
      </c>
      <c r="F8" s="287" t="s">
        <v>1038</v>
      </c>
      <c r="I8" s="30"/>
      <c r="J8" s="30"/>
      <c r="K8" s="30"/>
      <c r="L8" s="30"/>
      <c r="M8" s="30"/>
      <c r="N8" s="30"/>
    </row>
    <row r="9" spans="1:14" s="30" customFormat="1" ht="33" customHeight="1">
      <c r="A9" s="287" t="s">
        <v>101</v>
      </c>
      <c r="B9" s="80">
        <v>84960</v>
      </c>
      <c r="C9" s="80">
        <v>6432</v>
      </c>
      <c r="D9" s="595">
        <f>SUM(B9:C9)</f>
        <v>91392</v>
      </c>
      <c r="E9" s="81">
        <f>B9/D9*100</f>
        <v>92.962184873949582</v>
      </c>
      <c r="F9" s="287" t="s">
        <v>1039</v>
      </c>
    </row>
    <row r="10" spans="1:14" s="30" customFormat="1" ht="33" customHeight="1">
      <c r="A10" s="287" t="s">
        <v>796</v>
      </c>
      <c r="B10" s="328" t="s">
        <v>211</v>
      </c>
      <c r="C10" s="328" t="s">
        <v>211</v>
      </c>
      <c r="D10" s="595">
        <v>36453</v>
      </c>
      <c r="E10" s="329" t="s">
        <v>211</v>
      </c>
      <c r="F10" s="287" t="s">
        <v>1040</v>
      </c>
    </row>
    <row r="11" spans="1:14" s="30" customFormat="1" ht="33" customHeight="1">
      <c r="A11" s="287" t="s">
        <v>794</v>
      </c>
      <c r="B11" s="80">
        <v>33027</v>
      </c>
      <c r="C11" s="80">
        <v>1396</v>
      </c>
      <c r="D11" s="595">
        <f>SUM(B11:C11)</f>
        <v>34423</v>
      </c>
      <c r="E11" s="81">
        <f>B11/D11*100</f>
        <v>95.944571943177522</v>
      </c>
      <c r="F11" s="287" t="s">
        <v>1042</v>
      </c>
    </row>
    <row r="12" spans="1:14" s="30" customFormat="1" ht="33" customHeight="1">
      <c r="A12" s="287" t="s">
        <v>100</v>
      </c>
      <c r="B12" s="328">
        <v>11784</v>
      </c>
      <c r="C12" s="328">
        <v>2197</v>
      </c>
      <c r="D12" s="595">
        <f>SUM(B12:C12)</f>
        <v>13981</v>
      </c>
      <c r="E12" s="329">
        <f>B12/D12*100</f>
        <v>84.285816465202785</v>
      </c>
      <c r="F12" s="287" t="s">
        <v>1044</v>
      </c>
    </row>
    <row r="13" spans="1:14" s="30" customFormat="1" ht="33" customHeight="1">
      <c r="A13" s="287" t="s">
        <v>730</v>
      </c>
      <c r="B13" s="80">
        <v>15328</v>
      </c>
      <c r="C13" s="80">
        <v>1508</v>
      </c>
      <c r="D13" s="595">
        <f>SUM(B13:C13)</f>
        <v>16836</v>
      </c>
      <c r="E13" s="81">
        <f>B13/D13*100</f>
        <v>91.043003088619628</v>
      </c>
      <c r="F13" s="287" t="s">
        <v>1045</v>
      </c>
    </row>
    <row r="14" spans="1:14" s="30" customFormat="1" ht="33" customHeight="1">
      <c r="A14" s="287" t="s">
        <v>691</v>
      </c>
      <c r="B14" s="328">
        <v>62864</v>
      </c>
      <c r="C14" s="328">
        <v>27164</v>
      </c>
      <c r="D14" s="595">
        <f>SUM(B14:C14)</f>
        <v>90028</v>
      </c>
      <c r="E14" s="329" t="s">
        <v>211</v>
      </c>
      <c r="F14" s="287" t="s">
        <v>1049</v>
      </c>
    </row>
    <row r="15" spans="1:14" ht="33" customHeight="1">
      <c r="A15" s="330" t="s">
        <v>836</v>
      </c>
      <c r="B15" s="330" t="s">
        <v>214</v>
      </c>
      <c r="C15" s="330" t="s">
        <v>214</v>
      </c>
      <c r="D15" s="330">
        <f>SUM(D8:D14)</f>
        <v>553214</v>
      </c>
      <c r="E15" s="330" t="s">
        <v>214</v>
      </c>
      <c r="F15" s="330" t="s">
        <v>36</v>
      </c>
      <c r="I15" s="30"/>
      <c r="J15" s="30"/>
      <c r="K15" s="30"/>
      <c r="L15" s="30"/>
      <c r="M15" s="30"/>
      <c r="N15" s="30"/>
    </row>
    <row r="16" spans="1:14" s="46" customFormat="1" ht="15.95" customHeight="1">
      <c r="A16" s="769" t="s">
        <v>732</v>
      </c>
      <c r="B16" s="769"/>
      <c r="C16" s="769"/>
      <c r="D16" s="769"/>
      <c r="E16" s="769"/>
      <c r="F16" s="769"/>
      <c r="I16" s="66"/>
      <c r="J16" s="66"/>
      <c r="K16" s="66"/>
      <c r="L16" s="66"/>
      <c r="M16" s="66"/>
      <c r="N16" s="66"/>
    </row>
    <row r="17" spans="1:13" s="144" customFormat="1" ht="33" customHeight="1">
      <c r="B17" s="145"/>
      <c r="C17" s="145"/>
      <c r="D17" s="145"/>
      <c r="E17" s="145"/>
      <c r="F17" s="145"/>
    </row>
    <row r="18" spans="1:13" s="66" customFormat="1" ht="15.95" customHeight="1">
      <c r="A18" s="64"/>
      <c r="B18" s="58"/>
      <c r="C18" s="58"/>
      <c r="D18" s="65"/>
      <c r="E18" s="65"/>
      <c r="F18" s="64"/>
    </row>
    <row r="19" spans="1:13" s="66" customFormat="1" ht="15.95" customHeight="1">
      <c r="A19" s="64"/>
      <c r="B19" s="65"/>
      <c r="C19" s="65"/>
      <c r="D19" s="65"/>
      <c r="E19" s="65"/>
      <c r="F19" s="64"/>
    </row>
    <row r="20" spans="1:13" s="66" customFormat="1" ht="15.95" customHeight="1">
      <c r="A20" s="64"/>
      <c r="B20" s="65"/>
      <c r="C20" s="65"/>
      <c r="D20" s="65"/>
      <c r="E20" s="65"/>
      <c r="F20" s="64"/>
    </row>
    <row r="21" spans="1:13" s="66" customFormat="1" ht="15.95" customHeight="1">
      <c r="A21" s="64"/>
      <c r="B21" s="65"/>
      <c r="C21" s="65"/>
      <c r="D21" s="65"/>
      <c r="E21" s="65"/>
      <c r="F21" s="64"/>
    </row>
    <row r="22" spans="1:13" s="66" customFormat="1" ht="15.95" customHeight="1">
      <c r="A22" s="64"/>
      <c r="B22" s="65"/>
      <c r="C22" s="65"/>
      <c r="D22" s="65"/>
      <c r="E22" s="65"/>
      <c r="F22" s="64"/>
    </row>
    <row r="23" spans="1:13" s="46" customFormat="1" ht="15.95" customHeight="1">
      <c r="A23" s="45"/>
      <c r="B23" s="67"/>
      <c r="C23" s="67"/>
      <c r="D23" s="23"/>
      <c r="E23" s="23"/>
      <c r="F23" s="45"/>
    </row>
    <row r="26" spans="1:13" s="30" customFormat="1"/>
    <row r="27" spans="1:13" s="30" customFormat="1">
      <c r="A27" s="29"/>
      <c r="F27" s="29"/>
    </row>
    <row r="28" spans="1:13" s="30" customFormat="1">
      <c r="A28" s="29"/>
      <c r="F28" s="29"/>
    </row>
    <row r="29" spans="1:13" s="30" customFormat="1">
      <c r="A29" s="29"/>
      <c r="F29" s="29"/>
    </row>
    <row r="30" spans="1:13" s="30" customFormat="1">
      <c r="A30" s="29"/>
      <c r="F30" s="29"/>
    </row>
    <row r="31" spans="1:13">
      <c r="A31" s="47"/>
      <c r="F31" s="47"/>
      <c r="H31" s="30"/>
      <c r="I31" s="30"/>
      <c r="J31" s="30"/>
      <c r="K31" s="30"/>
      <c r="L31" s="30"/>
      <c r="M31" s="30"/>
    </row>
    <row r="32" spans="1:13" s="30" customFormat="1"/>
    <row r="33" spans="1:13" s="30" customFormat="1"/>
    <row r="34" spans="1:13" s="30" customFormat="1"/>
    <row r="35" spans="1:13">
      <c r="H35" s="30"/>
      <c r="I35" s="30"/>
      <c r="J35" s="30"/>
      <c r="K35" s="30"/>
      <c r="L35" s="30"/>
      <c r="M35" s="30"/>
    </row>
    <row r="36" spans="1:13" s="35" customFormat="1">
      <c r="A36" s="32"/>
      <c r="F36" s="32"/>
    </row>
    <row r="37" spans="1:13" s="35" customFormat="1">
      <c r="A37" s="32"/>
      <c r="F37" s="32"/>
    </row>
    <row r="40" spans="1:13" s="55" customFormat="1" ht="20.25">
      <c r="A40" s="52"/>
      <c r="B40" s="53"/>
      <c r="C40" s="53"/>
      <c r="D40" s="53"/>
      <c r="E40" s="52"/>
      <c r="F40" s="52"/>
    </row>
    <row r="41" spans="1:13" s="30" customFormat="1">
      <c r="A41" s="42"/>
      <c r="B41" s="43"/>
      <c r="C41" s="43"/>
      <c r="E41" s="42"/>
      <c r="F41" s="42"/>
    </row>
    <row r="42" spans="1:13" s="30" customFormat="1"/>
    <row r="43" spans="1:13" s="30" customFormat="1"/>
    <row r="45" spans="1:13" s="30" customFormat="1">
      <c r="A45" s="42"/>
      <c r="F45" s="42"/>
    </row>
    <row r="46" spans="1:13" s="30" customFormat="1">
      <c r="A46" s="42"/>
      <c r="F46" s="42"/>
    </row>
  </sheetData>
  <mergeCells count="9">
    <mergeCell ref="A16:F16"/>
    <mergeCell ref="B4:E4"/>
    <mergeCell ref="B5:E5"/>
    <mergeCell ref="A1:F1"/>
    <mergeCell ref="A2:F2"/>
    <mergeCell ref="A4:A7"/>
    <mergeCell ref="F4:F7"/>
    <mergeCell ref="A3:C3"/>
    <mergeCell ref="D3:F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64" orientation="portrait" horizontalDpi="4294967292" verticalDpi="4294967292" r:id="rId1"/>
  <headerFooter alignWithMargins="0">
    <oddFooter xml:space="preserve">&amp;C 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23"/>
  <sheetViews>
    <sheetView showGridLines="0" rightToLeft="1" topLeftCell="A7" zoomScale="120" zoomScaleNormal="120" workbookViewId="0">
      <selection sqref="A1:I1"/>
    </sheetView>
  </sheetViews>
  <sheetFormatPr defaultColWidth="7.7109375" defaultRowHeight="12.75"/>
  <cols>
    <col min="1" max="1" width="26.7109375" style="9" customWidth="1"/>
    <col min="2" max="2" width="12" style="9" customWidth="1"/>
    <col min="3" max="7" width="15.28515625" style="9" customWidth="1"/>
    <col min="8" max="8" width="12" style="9" customWidth="1"/>
    <col min="9" max="9" width="26.7109375" style="9" customWidth="1"/>
    <col min="10" max="255" width="7.7109375" style="9"/>
    <col min="256" max="256" width="26.7109375" style="9" customWidth="1"/>
    <col min="257" max="257" width="12" style="9" customWidth="1"/>
    <col min="258" max="262" width="15.28515625" style="9" customWidth="1"/>
    <col min="263" max="263" width="7.7109375" style="9"/>
    <col min="264" max="264" width="7.85546875" style="9" bestFit="1" customWidth="1"/>
    <col min="265" max="511" width="7.7109375" style="9"/>
    <col min="512" max="512" width="26.7109375" style="9" customWidth="1"/>
    <col min="513" max="513" width="12" style="9" customWidth="1"/>
    <col min="514" max="518" width="15.28515625" style="9" customWidth="1"/>
    <col min="519" max="519" width="7.7109375" style="9"/>
    <col min="520" max="520" width="7.85546875" style="9" bestFit="1" customWidth="1"/>
    <col min="521" max="767" width="7.7109375" style="9"/>
    <col min="768" max="768" width="26.7109375" style="9" customWidth="1"/>
    <col min="769" max="769" width="12" style="9" customWidth="1"/>
    <col min="770" max="774" width="15.28515625" style="9" customWidth="1"/>
    <col min="775" max="775" width="7.7109375" style="9"/>
    <col min="776" max="776" width="7.85546875" style="9" bestFit="1" customWidth="1"/>
    <col min="777" max="1023" width="7.7109375" style="9"/>
    <col min="1024" max="1024" width="26.7109375" style="9" customWidth="1"/>
    <col min="1025" max="1025" width="12" style="9" customWidth="1"/>
    <col min="1026" max="1030" width="15.28515625" style="9" customWidth="1"/>
    <col min="1031" max="1031" width="7.7109375" style="9"/>
    <col min="1032" max="1032" width="7.85546875" style="9" bestFit="1" customWidth="1"/>
    <col min="1033" max="1279" width="7.7109375" style="9"/>
    <col min="1280" max="1280" width="26.7109375" style="9" customWidth="1"/>
    <col min="1281" max="1281" width="12" style="9" customWidth="1"/>
    <col min="1282" max="1286" width="15.28515625" style="9" customWidth="1"/>
    <col min="1287" max="1287" width="7.7109375" style="9"/>
    <col min="1288" max="1288" width="7.85546875" style="9" bestFit="1" customWidth="1"/>
    <col min="1289" max="1535" width="7.7109375" style="9"/>
    <col min="1536" max="1536" width="26.7109375" style="9" customWidth="1"/>
    <col min="1537" max="1537" width="12" style="9" customWidth="1"/>
    <col min="1538" max="1542" width="15.28515625" style="9" customWidth="1"/>
    <col min="1543" max="1543" width="7.7109375" style="9"/>
    <col min="1544" max="1544" width="7.85546875" style="9" bestFit="1" customWidth="1"/>
    <col min="1545" max="1791" width="7.7109375" style="9"/>
    <col min="1792" max="1792" width="26.7109375" style="9" customWidth="1"/>
    <col min="1793" max="1793" width="12" style="9" customWidth="1"/>
    <col min="1794" max="1798" width="15.28515625" style="9" customWidth="1"/>
    <col min="1799" max="1799" width="7.7109375" style="9"/>
    <col min="1800" max="1800" width="7.85546875" style="9" bestFit="1" customWidth="1"/>
    <col min="1801" max="2047" width="7.7109375" style="9"/>
    <col min="2048" max="2048" width="26.7109375" style="9" customWidth="1"/>
    <col min="2049" max="2049" width="12" style="9" customWidth="1"/>
    <col min="2050" max="2054" width="15.28515625" style="9" customWidth="1"/>
    <col min="2055" max="2055" width="7.7109375" style="9"/>
    <col min="2056" max="2056" width="7.85546875" style="9" bestFit="1" customWidth="1"/>
    <col min="2057" max="2303" width="7.7109375" style="9"/>
    <col min="2304" max="2304" width="26.7109375" style="9" customWidth="1"/>
    <col min="2305" max="2305" width="12" style="9" customWidth="1"/>
    <col min="2306" max="2310" width="15.28515625" style="9" customWidth="1"/>
    <col min="2311" max="2311" width="7.7109375" style="9"/>
    <col min="2312" max="2312" width="7.85546875" style="9" bestFit="1" customWidth="1"/>
    <col min="2313" max="2559" width="7.7109375" style="9"/>
    <col min="2560" max="2560" width="26.7109375" style="9" customWidth="1"/>
    <col min="2561" max="2561" width="12" style="9" customWidth="1"/>
    <col min="2562" max="2566" width="15.28515625" style="9" customWidth="1"/>
    <col min="2567" max="2567" width="7.7109375" style="9"/>
    <col min="2568" max="2568" width="7.85546875" style="9" bestFit="1" customWidth="1"/>
    <col min="2569" max="2815" width="7.7109375" style="9"/>
    <col min="2816" max="2816" width="26.7109375" style="9" customWidth="1"/>
    <col min="2817" max="2817" width="12" style="9" customWidth="1"/>
    <col min="2818" max="2822" width="15.28515625" style="9" customWidth="1"/>
    <col min="2823" max="2823" width="7.7109375" style="9"/>
    <col min="2824" max="2824" width="7.85546875" style="9" bestFit="1" customWidth="1"/>
    <col min="2825" max="3071" width="7.7109375" style="9"/>
    <col min="3072" max="3072" width="26.7109375" style="9" customWidth="1"/>
    <col min="3073" max="3073" width="12" style="9" customWidth="1"/>
    <col min="3074" max="3078" width="15.28515625" style="9" customWidth="1"/>
    <col min="3079" max="3079" width="7.7109375" style="9"/>
    <col min="3080" max="3080" width="7.85546875" style="9" bestFit="1" customWidth="1"/>
    <col min="3081" max="3327" width="7.7109375" style="9"/>
    <col min="3328" max="3328" width="26.7109375" style="9" customWidth="1"/>
    <col min="3329" max="3329" width="12" style="9" customWidth="1"/>
    <col min="3330" max="3334" width="15.28515625" style="9" customWidth="1"/>
    <col min="3335" max="3335" width="7.7109375" style="9"/>
    <col min="3336" max="3336" width="7.85546875" style="9" bestFit="1" customWidth="1"/>
    <col min="3337" max="3583" width="7.7109375" style="9"/>
    <col min="3584" max="3584" width="26.7109375" style="9" customWidth="1"/>
    <col min="3585" max="3585" width="12" style="9" customWidth="1"/>
    <col min="3586" max="3590" width="15.28515625" style="9" customWidth="1"/>
    <col min="3591" max="3591" width="7.7109375" style="9"/>
    <col min="3592" max="3592" width="7.85546875" style="9" bestFit="1" customWidth="1"/>
    <col min="3593" max="3839" width="7.7109375" style="9"/>
    <col min="3840" max="3840" width="26.7109375" style="9" customWidth="1"/>
    <col min="3841" max="3841" width="12" style="9" customWidth="1"/>
    <col min="3842" max="3846" width="15.28515625" style="9" customWidth="1"/>
    <col min="3847" max="3847" width="7.7109375" style="9"/>
    <col min="3848" max="3848" width="7.85546875" style="9" bestFit="1" customWidth="1"/>
    <col min="3849" max="4095" width="7.7109375" style="9"/>
    <col min="4096" max="4096" width="26.7109375" style="9" customWidth="1"/>
    <col min="4097" max="4097" width="12" style="9" customWidth="1"/>
    <col min="4098" max="4102" width="15.28515625" style="9" customWidth="1"/>
    <col min="4103" max="4103" width="7.7109375" style="9"/>
    <col min="4104" max="4104" width="7.85546875" style="9" bestFit="1" customWidth="1"/>
    <col min="4105" max="4351" width="7.7109375" style="9"/>
    <col min="4352" max="4352" width="26.7109375" style="9" customWidth="1"/>
    <col min="4353" max="4353" width="12" style="9" customWidth="1"/>
    <col min="4354" max="4358" width="15.28515625" style="9" customWidth="1"/>
    <col min="4359" max="4359" width="7.7109375" style="9"/>
    <col min="4360" max="4360" width="7.85546875" style="9" bestFit="1" customWidth="1"/>
    <col min="4361" max="4607" width="7.7109375" style="9"/>
    <col min="4608" max="4608" width="26.7109375" style="9" customWidth="1"/>
    <col min="4609" max="4609" width="12" style="9" customWidth="1"/>
    <col min="4610" max="4614" width="15.28515625" style="9" customWidth="1"/>
    <col min="4615" max="4615" width="7.7109375" style="9"/>
    <col min="4616" max="4616" width="7.85546875" style="9" bestFit="1" customWidth="1"/>
    <col min="4617" max="4863" width="7.7109375" style="9"/>
    <col min="4864" max="4864" width="26.7109375" style="9" customWidth="1"/>
    <col min="4865" max="4865" width="12" style="9" customWidth="1"/>
    <col min="4866" max="4870" width="15.28515625" style="9" customWidth="1"/>
    <col min="4871" max="4871" width="7.7109375" style="9"/>
    <col min="4872" max="4872" width="7.85546875" style="9" bestFit="1" customWidth="1"/>
    <col min="4873" max="5119" width="7.7109375" style="9"/>
    <col min="5120" max="5120" width="26.7109375" style="9" customWidth="1"/>
    <col min="5121" max="5121" width="12" style="9" customWidth="1"/>
    <col min="5122" max="5126" width="15.28515625" style="9" customWidth="1"/>
    <col min="5127" max="5127" width="7.7109375" style="9"/>
    <col min="5128" max="5128" width="7.85546875" style="9" bestFit="1" customWidth="1"/>
    <col min="5129" max="5375" width="7.7109375" style="9"/>
    <col min="5376" max="5376" width="26.7109375" style="9" customWidth="1"/>
    <col min="5377" max="5377" width="12" style="9" customWidth="1"/>
    <col min="5378" max="5382" width="15.28515625" style="9" customWidth="1"/>
    <col min="5383" max="5383" width="7.7109375" style="9"/>
    <col min="5384" max="5384" width="7.85546875" style="9" bestFit="1" customWidth="1"/>
    <col min="5385" max="5631" width="7.7109375" style="9"/>
    <col min="5632" max="5632" width="26.7109375" style="9" customWidth="1"/>
    <col min="5633" max="5633" width="12" style="9" customWidth="1"/>
    <col min="5634" max="5638" width="15.28515625" style="9" customWidth="1"/>
    <col min="5639" max="5639" width="7.7109375" style="9"/>
    <col min="5640" max="5640" width="7.85546875" style="9" bestFit="1" customWidth="1"/>
    <col min="5641" max="5887" width="7.7109375" style="9"/>
    <col min="5888" max="5888" width="26.7109375" style="9" customWidth="1"/>
    <col min="5889" max="5889" width="12" style="9" customWidth="1"/>
    <col min="5890" max="5894" width="15.28515625" style="9" customWidth="1"/>
    <col min="5895" max="5895" width="7.7109375" style="9"/>
    <col min="5896" max="5896" width="7.85546875" style="9" bestFit="1" customWidth="1"/>
    <col min="5897" max="6143" width="7.7109375" style="9"/>
    <col min="6144" max="6144" width="26.7109375" style="9" customWidth="1"/>
    <col min="6145" max="6145" width="12" style="9" customWidth="1"/>
    <col min="6146" max="6150" width="15.28515625" style="9" customWidth="1"/>
    <col min="6151" max="6151" width="7.7109375" style="9"/>
    <col min="6152" max="6152" width="7.85546875" style="9" bestFit="1" customWidth="1"/>
    <col min="6153" max="6399" width="7.7109375" style="9"/>
    <col min="6400" max="6400" width="26.7109375" style="9" customWidth="1"/>
    <col min="6401" max="6401" width="12" style="9" customWidth="1"/>
    <col min="6402" max="6406" width="15.28515625" style="9" customWidth="1"/>
    <col min="6407" max="6407" width="7.7109375" style="9"/>
    <col min="6408" max="6408" width="7.85546875" style="9" bestFit="1" customWidth="1"/>
    <col min="6409" max="6655" width="7.7109375" style="9"/>
    <col min="6656" max="6656" width="26.7109375" style="9" customWidth="1"/>
    <col min="6657" max="6657" width="12" style="9" customWidth="1"/>
    <col min="6658" max="6662" width="15.28515625" style="9" customWidth="1"/>
    <col min="6663" max="6663" width="7.7109375" style="9"/>
    <col min="6664" max="6664" width="7.85546875" style="9" bestFit="1" customWidth="1"/>
    <col min="6665" max="6911" width="7.7109375" style="9"/>
    <col min="6912" max="6912" width="26.7109375" style="9" customWidth="1"/>
    <col min="6913" max="6913" width="12" style="9" customWidth="1"/>
    <col min="6914" max="6918" width="15.28515625" style="9" customWidth="1"/>
    <col min="6919" max="6919" width="7.7109375" style="9"/>
    <col min="6920" max="6920" width="7.85546875" style="9" bestFit="1" customWidth="1"/>
    <col min="6921" max="7167" width="7.7109375" style="9"/>
    <col min="7168" max="7168" width="26.7109375" style="9" customWidth="1"/>
    <col min="7169" max="7169" width="12" style="9" customWidth="1"/>
    <col min="7170" max="7174" width="15.28515625" style="9" customWidth="1"/>
    <col min="7175" max="7175" width="7.7109375" style="9"/>
    <col min="7176" max="7176" width="7.85546875" style="9" bestFit="1" customWidth="1"/>
    <col min="7177" max="7423" width="7.7109375" style="9"/>
    <col min="7424" max="7424" width="26.7109375" style="9" customWidth="1"/>
    <col min="7425" max="7425" width="12" style="9" customWidth="1"/>
    <col min="7426" max="7430" width="15.28515625" style="9" customWidth="1"/>
    <col min="7431" max="7431" width="7.7109375" style="9"/>
    <col min="7432" max="7432" width="7.85546875" style="9" bestFit="1" customWidth="1"/>
    <col min="7433" max="7679" width="7.7109375" style="9"/>
    <col min="7680" max="7680" width="26.7109375" style="9" customWidth="1"/>
    <col min="7681" max="7681" width="12" style="9" customWidth="1"/>
    <col min="7682" max="7686" width="15.28515625" style="9" customWidth="1"/>
    <col min="7687" max="7687" width="7.7109375" style="9"/>
    <col min="7688" max="7688" width="7.85546875" style="9" bestFit="1" customWidth="1"/>
    <col min="7689" max="7935" width="7.7109375" style="9"/>
    <col min="7936" max="7936" width="26.7109375" style="9" customWidth="1"/>
    <col min="7937" max="7937" width="12" style="9" customWidth="1"/>
    <col min="7938" max="7942" width="15.28515625" style="9" customWidth="1"/>
    <col min="7943" max="7943" width="7.7109375" style="9"/>
    <col min="7944" max="7944" width="7.85546875" style="9" bestFit="1" customWidth="1"/>
    <col min="7945" max="8191" width="7.7109375" style="9"/>
    <col min="8192" max="8192" width="26.7109375" style="9" customWidth="1"/>
    <col min="8193" max="8193" width="12" style="9" customWidth="1"/>
    <col min="8194" max="8198" width="15.28515625" style="9" customWidth="1"/>
    <col min="8199" max="8199" width="7.7109375" style="9"/>
    <col min="8200" max="8200" width="7.85546875" style="9" bestFit="1" customWidth="1"/>
    <col min="8201" max="8447" width="7.7109375" style="9"/>
    <col min="8448" max="8448" width="26.7109375" style="9" customWidth="1"/>
    <col min="8449" max="8449" width="12" style="9" customWidth="1"/>
    <col min="8450" max="8454" width="15.28515625" style="9" customWidth="1"/>
    <col min="8455" max="8455" width="7.7109375" style="9"/>
    <col min="8456" max="8456" width="7.85546875" style="9" bestFit="1" customWidth="1"/>
    <col min="8457" max="8703" width="7.7109375" style="9"/>
    <col min="8704" max="8704" width="26.7109375" style="9" customWidth="1"/>
    <col min="8705" max="8705" width="12" style="9" customWidth="1"/>
    <col min="8706" max="8710" width="15.28515625" style="9" customWidth="1"/>
    <col min="8711" max="8711" width="7.7109375" style="9"/>
    <col min="8712" max="8712" width="7.85546875" style="9" bestFit="1" customWidth="1"/>
    <col min="8713" max="8959" width="7.7109375" style="9"/>
    <col min="8960" max="8960" width="26.7109375" style="9" customWidth="1"/>
    <col min="8961" max="8961" width="12" style="9" customWidth="1"/>
    <col min="8962" max="8966" width="15.28515625" style="9" customWidth="1"/>
    <col min="8967" max="8967" width="7.7109375" style="9"/>
    <col min="8968" max="8968" width="7.85546875" style="9" bestFit="1" customWidth="1"/>
    <col min="8969" max="9215" width="7.7109375" style="9"/>
    <col min="9216" max="9216" width="26.7109375" style="9" customWidth="1"/>
    <col min="9217" max="9217" width="12" style="9" customWidth="1"/>
    <col min="9218" max="9222" width="15.28515625" style="9" customWidth="1"/>
    <col min="9223" max="9223" width="7.7109375" style="9"/>
    <col min="9224" max="9224" width="7.85546875" style="9" bestFit="1" customWidth="1"/>
    <col min="9225" max="9471" width="7.7109375" style="9"/>
    <col min="9472" max="9472" width="26.7109375" style="9" customWidth="1"/>
    <col min="9473" max="9473" width="12" style="9" customWidth="1"/>
    <col min="9474" max="9478" width="15.28515625" style="9" customWidth="1"/>
    <col min="9479" max="9479" width="7.7109375" style="9"/>
    <col min="9480" max="9480" width="7.85546875" style="9" bestFit="1" customWidth="1"/>
    <col min="9481" max="9727" width="7.7109375" style="9"/>
    <col min="9728" max="9728" width="26.7109375" style="9" customWidth="1"/>
    <col min="9729" max="9729" width="12" style="9" customWidth="1"/>
    <col min="9730" max="9734" width="15.28515625" style="9" customWidth="1"/>
    <col min="9735" max="9735" width="7.7109375" style="9"/>
    <col min="9736" max="9736" width="7.85546875" style="9" bestFit="1" customWidth="1"/>
    <col min="9737" max="9983" width="7.7109375" style="9"/>
    <col min="9984" max="9984" width="26.7109375" style="9" customWidth="1"/>
    <col min="9985" max="9985" width="12" style="9" customWidth="1"/>
    <col min="9986" max="9990" width="15.28515625" style="9" customWidth="1"/>
    <col min="9991" max="9991" width="7.7109375" style="9"/>
    <col min="9992" max="9992" width="7.85546875" style="9" bestFit="1" customWidth="1"/>
    <col min="9993" max="10239" width="7.7109375" style="9"/>
    <col min="10240" max="10240" width="26.7109375" style="9" customWidth="1"/>
    <col min="10241" max="10241" width="12" style="9" customWidth="1"/>
    <col min="10242" max="10246" width="15.28515625" style="9" customWidth="1"/>
    <col min="10247" max="10247" width="7.7109375" style="9"/>
    <col min="10248" max="10248" width="7.85546875" style="9" bestFit="1" customWidth="1"/>
    <col min="10249" max="10495" width="7.7109375" style="9"/>
    <col min="10496" max="10496" width="26.7109375" style="9" customWidth="1"/>
    <col min="10497" max="10497" width="12" style="9" customWidth="1"/>
    <col min="10498" max="10502" width="15.28515625" style="9" customWidth="1"/>
    <col min="10503" max="10503" width="7.7109375" style="9"/>
    <col min="10504" max="10504" width="7.85546875" style="9" bestFit="1" customWidth="1"/>
    <col min="10505" max="10751" width="7.7109375" style="9"/>
    <col min="10752" max="10752" width="26.7109375" style="9" customWidth="1"/>
    <col min="10753" max="10753" width="12" style="9" customWidth="1"/>
    <col min="10754" max="10758" width="15.28515625" style="9" customWidth="1"/>
    <col min="10759" max="10759" width="7.7109375" style="9"/>
    <col min="10760" max="10760" width="7.85546875" style="9" bestFit="1" customWidth="1"/>
    <col min="10761" max="11007" width="7.7109375" style="9"/>
    <col min="11008" max="11008" width="26.7109375" style="9" customWidth="1"/>
    <col min="11009" max="11009" width="12" style="9" customWidth="1"/>
    <col min="11010" max="11014" width="15.28515625" style="9" customWidth="1"/>
    <col min="11015" max="11015" width="7.7109375" style="9"/>
    <col min="11016" max="11016" width="7.85546875" style="9" bestFit="1" customWidth="1"/>
    <col min="11017" max="11263" width="7.7109375" style="9"/>
    <col min="11264" max="11264" width="26.7109375" style="9" customWidth="1"/>
    <col min="11265" max="11265" width="12" style="9" customWidth="1"/>
    <col min="11266" max="11270" width="15.28515625" style="9" customWidth="1"/>
    <col min="11271" max="11271" width="7.7109375" style="9"/>
    <col min="11272" max="11272" width="7.85546875" style="9" bestFit="1" customWidth="1"/>
    <col min="11273" max="11519" width="7.7109375" style="9"/>
    <col min="11520" max="11520" width="26.7109375" style="9" customWidth="1"/>
    <col min="11521" max="11521" width="12" style="9" customWidth="1"/>
    <col min="11522" max="11526" width="15.28515625" style="9" customWidth="1"/>
    <col min="11527" max="11527" width="7.7109375" style="9"/>
    <col min="11528" max="11528" width="7.85546875" style="9" bestFit="1" customWidth="1"/>
    <col min="11529" max="11775" width="7.7109375" style="9"/>
    <col min="11776" max="11776" width="26.7109375" style="9" customWidth="1"/>
    <col min="11777" max="11777" width="12" style="9" customWidth="1"/>
    <col min="11778" max="11782" width="15.28515625" style="9" customWidth="1"/>
    <col min="11783" max="11783" width="7.7109375" style="9"/>
    <col min="11784" max="11784" width="7.85546875" style="9" bestFit="1" customWidth="1"/>
    <col min="11785" max="12031" width="7.7109375" style="9"/>
    <col min="12032" max="12032" width="26.7109375" style="9" customWidth="1"/>
    <col min="12033" max="12033" width="12" style="9" customWidth="1"/>
    <col min="12034" max="12038" width="15.28515625" style="9" customWidth="1"/>
    <col min="12039" max="12039" width="7.7109375" style="9"/>
    <col min="12040" max="12040" width="7.85546875" style="9" bestFit="1" customWidth="1"/>
    <col min="12041" max="12287" width="7.7109375" style="9"/>
    <col min="12288" max="12288" width="26.7109375" style="9" customWidth="1"/>
    <col min="12289" max="12289" width="12" style="9" customWidth="1"/>
    <col min="12290" max="12294" width="15.28515625" style="9" customWidth="1"/>
    <col min="12295" max="12295" width="7.7109375" style="9"/>
    <col min="12296" max="12296" width="7.85546875" style="9" bestFit="1" customWidth="1"/>
    <col min="12297" max="12543" width="7.7109375" style="9"/>
    <col min="12544" max="12544" width="26.7109375" style="9" customWidth="1"/>
    <col min="12545" max="12545" width="12" style="9" customWidth="1"/>
    <col min="12546" max="12550" width="15.28515625" style="9" customWidth="1"/>
    <col min="12551" max="12551" width="7.7109375" style="9"/>
    <col min="12552" max="12552" width="7.85546875" style="9" bestFit="1" customWidth="1"/>
    <col min="12553" max="12799" width="7.7109375" style="9"/>
    <col min="12800" max="12800" width="26.7109375" style="9" customWidth="1"/>
    <col min="12801" max="12801" width="12" style="9" customWidth="1"/>
    <col min="12802" max="12806" width="15.28515625" style="9" customWidth="1"/>
    <col min="12807" max="12807" width="7.7109375" style="9"/>
    <col min="12808" max="12808" width="7.85546875" style="9" bestFit="1" customWidth="1"/>
    <col min="12809" max="13055" width="7.7109375" style="9"/>
    <col min="13056" max="13056" width="26.7109375" style="9" customWidth="1"/>
    <col min="13057" max="13057" width="12" style="9" customWidth="1"/>
    <col min="13058" max="13062" width="15.28515625" style="9" customWidth="1"/>
    <col min="13063" max="13063" width="7.7109375" style="9"/>
    <col min="13064" max="13064" width="7.85546875" style="9" bestFit="1" customWidth="1"/>
    <col min="13065" max="13311" width="7.7109375" style="9"/>
    <col min="13312" max="13312" width="26.7109375" style="9" customWidth="1"/>
    <col min="13313" max="13313" width="12" style="9" customWidth="1"/>
    <col min="13314" max="13318" width="15.28515625" style="9" customWidth="1"/>
    <col min="13319" max="13319" width="7.7109375" style="9"/>
    <col min="13320" max="13320" width="7.85546875" style="9" bestFit="1" customWidth="1"/>
    <col min="13321" max="13567" width="7.7109375" style="9"/>
    <col min="13568" max="13568" width="26.7109375" style="9" customWidth="1"/>
    <col min="13569" max="13569" width="12" style="9" customWidth="1"/>
    <col min="13570" max="13574" width="15.28515625" style="9" customWidth="1"/>
    <col min="13575" max="13575" width="7.7109375" style="9"/>
    <col min="13576" max="13576" width="7.85546875" style="9" bestFit="1" customWidth="1"/>
    <col min="13577" max="13823" width="7.7109375" style="9"/>
    <col min="13824" max="13824" width="26.7109375" style="9" customWidth="1"/>
    <col min="13825" max="13825" width="12" style="9" customWidth="1"/>
    <col min="13826" max="13830" width="15.28515625" style="9" customWidth="1"/>
    <col min="13831" max="13831" width="7.7109375" style="9"/>
    <col min="13832" max="13832" width="7.85546875" style="9" bestFit="1" customWidth="1"/>
    <col min="13833" max="14079" width="7.7109375" style="9"/>
    <col min="14080" max="14080" width="26.7109375" style="9" customWidth="1"/>
    <col min="14081" max="14081" width="12" style="9" customWidth="1"/>
    <col min="14082" max="14086" width="15.28515625" style="9" customWidth="1"/>
    <col min="14087" max="14087" width="7.7109375" style="9"/>
    <col min="14088" max="14088" width="7.85546875" style="9" bestFit="1" customWidth="1"/>
    <col min="14089" max="14335" width="7.7109375" style="9"/>
    <col min="14336" max="14336" width="26.7109375" style="9" customWidth="1"/>
    <col min="14337" max="14337" width="12" style="9" customWidth="1"/>
    <col min="14338" max="14342" width="15.28515625" style="9" customWidth="1"/>
    <col min="14343" max="14343" width="7.7109375" style="9"/>
    <col min="14344" max="14344" width="7.85546875" style="9" bestFit="1" customWidth="1"/>
    <col min="14345" max="14591" width="7.7109375" style="9"/>
    <col min="14592" max="14592" width="26.7109375" style="9" customWidth="1"/>
    <col min="14593" max="14593" width="12" style="9" customWidth="1"/>
    <col min="14594" max="14598" width="15.28515625" style="9" customWidth="1"/>
    <col min="14599" max="14599" width="7.7109375" style="9"/>
    <col min="14600" max="14600" width="7.85546875" style="9" bestFit="1" customWidth="1"/>
    <col min="14601" max="14847" width="7.7109375" style="9"/>
    <col min="14848" max="14848" width="26.7109375" style="9" customWidth="1"/>
    <col min="14849" max="14849" width="12" style="9" customWidth="1"/>
    <col min="14850" max="14854" width="15.28515625" style="9" customWidth="1"/>
    <col min="14855" max="14855" width="7.7109375" style="9"/>
    <col min="14856" max="14856" width="7.85546875" style="9" bestFit="1" customWidth="1"/>
    <col min="14857" max="15103" width="7.7109375" style="9"/>
    <col min="15104" max="15104" width="26.7109375" style="9" customWidth="1"/>
    <col min="15105" max="15105" width="12" style="9" customWidth="1"/>
    <col min="15106" max="15110" width="15.28515625" style="9" customWidth="1"/>
    <col min="15111" max="15111" width="7.7109375" style="9"/>
    <col min="15112" max="15112" width="7.85546875" style="9" bestFit="1" customWidth="1"/>
    <col min="15113" max="15359" width="7.7109375" style="9"/>
    <col min="15360" max="15360" width="26.7109375" style="9" customWidth="1"/>
    <col min="15361" max="15361" width="12" style="9" customWidth="1"/>
    <col min="15362" max="15366" width="15.28515625" style="9" customWidth="1"/>
    <col min="15367" max="15367" width="7.7109375" style="9"/>
    <col min="15368" max="15368" width="7.85546875" style="9" bestFit="1" customWidth="1"/>
    <col min="15369" max="15615" width="7.7109375" style="9"/>
    <col min="15616" max="15616" width="26.7109375" style="9" customWidth="1"/>
    <col min="15617" max="15617" width="12" style="9" customWidth="1"/>
    <col min="15618" max="15622" width="15.28515625" style="9" customWidth="1"/>
    <col min="15623" max="15623" width="7.7109375" style="9"/>
    <col min="15624" max="15624" width="7.85546875" style="9" bestFit="1" customWidth="1"/>
    <col min="15625" max="15871" width="7.7109375" style="9"/>
    <col min="15872" max="15872" width="26.7109375" style="9" customWidth="1"/>
    <col min="15873" max="15873" width="12" style="9" customWidth="1"/>
    <col min="15874" max="15878" width="15.28515625" style="9" customWidth="1"/>
    <col min="15879" max="15879" width="7.7109375" style="9"/>
    <col min="15880" max="15880" width="7.85546875" style="9" bestFit="1" customWidth="1"/>
    <col min="15881" max="16127" width="7.7109375" style="9"/>
    <col min="16128" max="16128" width="26.7109375" style="9" customWidth="1"/>
    <col min="16129" max="16129" width="12" style="9" customWidth="1"/>
    <col min="16130" max="16134" width="15.28515625" style="9" customWidth="1"/>
    <col min="16135" max="16135" width="7.7109375" style="9"/>
    <col min="16136" max="16136" width="7.85546875" style="9" bestFit="1" customWidth="1"/>
    <col min="16137" max="16384" width="7.7109375" style="9"/>
  </cols>
  <sheetData>
    <row r="1" spans="1:11" ht="33" customHeight="1">
      <c r="A1" s="717" t="s">
        <v>704</v>
      </c>
      <c r="B1" s="718"/>
      <c r="C1" s="718"/>
      <c r="D1" s="718"/>
      <c r="E1" s="718"/>
      <c r="F1" s="718"/>
      <c r="G1" s="718"/>
      <c r="H1" s="718"/>
      <c r="I1" s="718"/>
    </row>
    <row r="2" spans="1:11" s="10" customFormat="1" ht="33" customHeight="1">
      <c r="A2" s="733" t="s">
        <v>705</v>
      </c>
      <c r="B2" s="734"/>
      <c r="C2" s="734"/>
      <c r="D2" s="734"/>
      <c r="E2" s="734"/>
      <c r="F2" s="734"/>
      <c r="G2" s="734"/>
      <c r="H2" s="734"/>
      <c r="I2" s="734"/>
    </row>
    <row r="3" spans="1:11" s="10" customFormat="1" ht="15.75">
      <c r="A3" s="708" t="s">
        <v>348</v>
      </c>
      <c r="B3" s="708"/>
      <c r="C3" s="708"/>
      <c r="D3" s="708"/>
      <c r="E3" s="708"/>
      <c r="F3" s="704" t="s">
        <v>349</v>
      </c>
      <c r="G3" s="705"/>
      <c r="H3" s="705"/>
      <c r="I3" s="706"/>
    </row>
    <row r="4" spans="1:11" ht="35.1" customHeight="1">
      <c r="A4" s="756" t="s">
        <v>344</v>
      </c>
      <c r="B4" s="757"/>
      <c r="C4" s="760" t="s">
        <v>48</v>
      </c>
      <c r="D4" s="761"/>
      <c r="E4" s="762"/>
      <c r="F4" s="762"/>
      <c r="G4" s="332" t="s">
        <v>49</v>
      </c>
      <c r="H4" s="756" t="s">
        <v>218</v>
      </c>
      <c r="I4" s="757"/>
    </row>
    <row r="5" spans="1:11" ht="35.1" customHeight="1">
      <c r="A5" s="758"/>
      <c r="B5" s="759"/>
      <c r="C5" s="299" t="s">
        <v>773</v>
      </c>
      <c r="D5" s="299" t="s">
        <v>774</v>
      </c>
      <c r="E5" s="299" t="s">
        <v>775</v>
      </c>
      <c r="F5" s="299" t="s">
        <v>776</v>
      </c>
      <c r="G5" s="299" t="s">
        <v>777</v>
      </c>
      <c r="H5" s="758"/>
      <c r="I5" s="759"/>
    </row>
    <row r="6" spans="1:11" ht="44.1" customHeight="1">
      <c r="A6" s="751" t="s">
        <v>50</v>
      </c>
      <c r="B6" s="287" t="s">
        <v>134</v>
      </c>
      <c r="C6" s="333">
        <v>1648675</v>
      </c>
      <c r="D6" s="333">
        <v>1377215</v>
      </c>
      <c r="E6" s="333">
        <v>1410051</v>
      </c>
      <c r="F6" s="333">
        <v>1423805</v>
      </c>
      <c r="G6" s="333">
        <v>1173910</v>
      </c>
      <c r="H6" s="287" t="s">
        <v>606</v>
      </c>
      <c r="I6" s="751" t="s">
        <v>907</v>
      </c>
      <c r="K6" s="18"/>
    </row>
    <row r="7" spans="1:11" ht="44.1" customHeight="1">
      <c r="A7" s="752"/>
      <c r="B7" s="287" t="s">
        <v>906</v>
      </c>
      <c r="C7" s="170">
        <f>C6/C12*100</f>
        <v>48.573916881275672</v>
      </c>
      <c r="D7" s="170">
        <f>D6/D12*100</f>
        <v>42.083707530585372</v>
      </c>
      <c r="E7" s="170">
        <f>E6/E12*100</f>
        <v>38.932670452662897</v>
      </c>
      <c r="F7" s="170">
        <f>F6/F12*100</f>
        <v>39.405389757180842</v>
      </c>
      <c r="G7" s="334">
        <f>G6/G12*100</f>
        <v>41.236515872533566</v>
      </c>
      <c r="H7" s="287" t="s">
        <v>47</v>
      </c>
      <c r="I7" s="752"/>
      <c r="K7"/>
    </row>
    <row r="8" spans="1:11" ht="44.1" customHeight="1">
      <c r="A8" s="751" t="s">
        <v>206</v>
      </c>
      <c r="B8" s="287" t="s">
        <v>134</v>
      </c>
      <c r="C8" s="333">
        <v>521516</v>
      </c>
      <c r="D8" s="333">
        <v>576670</v>
      </c>
      <c r="E8" s="333">
        <v>565709</v>
      </c>
      <c r="F8" s="333">
        <v>568874</v>
      </c>
      <c r="G8" s="333">
        <v>553214</v>
      </c>
      <c r="H8" s="287" t="s">
        <v>606</v>
      </c>
      <c r="I8" s="751" t="s">
        <v>908</v>
      </c>
    </row>
    <row r="9" spans="1:11" ht="44.1" customHeight="1">
      <c r="A9" s="752"/>
      <c r="B9" s="287" t="s">
        <v>906</v>
      </c>
      <c r="C9" s="170">
        <f>C8/C12*100</f>
        <v>15.365111277999222</v>
      </c>
      <c r="D9" s="170">
        <f>D8/D12*100</f>
        <v>17.621367485586976</v>
      </c>
      <c r="E9" s="170">
        <f>E8/E12*100</f>
        <v>15.619691819023195</v>
      </c>
      <c r="F9" s="170">
        <f>F8/F12*100</f>
        <v>15.744221780880455</v>
      </c>
      <c r="G9" s="334">
        <f>G8/G12*100</f>
        <v>19.433021178717095</v>
      </c>
      <c r="H9" s="287" t="s">
        <v>47</v>
      </c>
      <c r="I9" s="752"/>
    </row>
    <row r="10" spans="1:11" ht="44.1" customHeight="1">
      <c r="A10" s="751" t="s">
        <v>345</v>
      </c>
      <c r="B10" s="287" t="s">
        <v>134</v>
      </c>
      <c r="C10" s="333">
        <v>1223966</v>
      </c>
      <c r="D10" s="333">
        <v>1318676</v>
      </c>
      <c r="E10" s="333">
        <v>1646008</v>
      </c>
      <c r="F10" s="333">
        <v>1620545</v>
      </c>
      <c r="G10" s="333">
        <v>1119649</v>
      </c>
      <c r="H10" s="287" t="s">
        <v>606</v>
      </c>
      <c r="I10" s="751" t="s">
        <v>909</v>
      </c>
    </row>
    <row r="11" spans="1:11" ht="44.1" customHeight="1">
      <c r="A11" s="752"/>
      <c r="B11" s="287" t="s">
        <v>906</v>
      </c>
      <c r="C11" s="170">
        <f>C10/C12*100</f>
        <v>36.060971840725102</v>
      </c>
      <c r="D11" s="170">
        <f>D10/D12*100</f>
        <v>40.294924983827649</v>
      </c>
      <c r="E11" s="170">
        <f>E10/E12*100</f>
        <v>45.447637728313907</v>
      </c>
      <c r="F11" s="170">
        <f>F10/F12*100</f>
        <v>44.850388461938699</v>
      </c>
      <c r="G11" s="334">
        <f>G10/G12*100</f>
        <v>39.330462948749343</v>
      </c>
      <c r="H11" s="287" t="s">
        <v>47</v>
      </c>
      <c r="I11" s="752"/>
    </row>
    <row r="12" spans="1:11" ht="44.1" customHeight="1">
      <c r="A12" s="363" t="s">
        <v>58</v>
      </c>
      <c r="B12" s="287" t="s">
        <v>134</v>
      </c>
      <c r="C12" s="333">
        <f>SUM(C6,C8,C10)</f>
        <v>3394157</v>
      </c>
      <c r="D12" s="333">
        <f>SUM(D6,D8,D10)</f>
        <v>3272561</v>
      </c>
      <c r="E12" s="333">
        <f>SUM(E6,E8,E10)</f>
        <v>3621768</v>
      </c>
      <c r="F12" s="333">
        <f>SUM(F6,F8,F10)</f>
        <v>3613224</v>
      </c>
      <c r="G12" s="333">
        <f>SUM(G6,G8,G10)</f>
        <v>2846773</v>
      </c>
      <c r="H12" s="287" t="s">
        <v>606</v>
      </c>
      <c r="I12" s="287" t="s">
        <v>59</v>
      </c>
    </row>
    <row r="13" spans="1:11" ht="33" customHeight="1">
      <c r="A13" s="753" t="s">
        <v>346</v>
      </c>
      <c r="B13" s="754"/>
      <c r="C13" s="369">
        <v>10.7</v>
      </c>
      <c r="D13" s="369">
        <v>10</v>
      </c>
      <c r="E13" s="369">
        <v>10.8</v>
      </c>
      <c r="F13" s="369">
        <v>10.6</v>
      </c>
      <c r="G13" s="370">
        <v>8.1</v>
      </c>
      <c r="H13" s="755" t="s">
        <v>347</v>
      </c>
      <c r="I13" s="755"/>
    </row>
    <row r="14" spans="1:11">
      <c r="C14" s="11"/>
      <c r="D14" s="11"/>
      <c r="E14" s="11"/>
      <c r="F14" s="11"/>
      <c r="G14" s="11"/>
    </row>
    <row r="15" spans="1:11">
      <c r="C15" s="11"/>
      <c r="D15" s="11"/>
      <c r="E15" s="11"/>
      <c r="F15" s="11"/>
      <c r="G15" s="11"/>
    </row>
    <row r="16" spans="1:11">
      <c r="C16" s="11"/>
      <c r="D16" s="11"/>
      <c r="E16" s="11"/>
      <c r="F16" s="11"/>
      <c r="G16" s="12"/>
    </row>
    <row r="17" spans="3:7" ht="13.35" customHeight="1">
      <c r="C17" s="11"/>
      <c r="D17" s="11"/>
      <c r="E17" s="11"/>
      <c r="F17" s="11"/>
      <c r="G17" s="13"/>
    </row>
    <row r="18" spans="3:7" ht="13.35" customHeight="1">
      <c r="C18" s="11"/>
      <c r="D18" s="11"/>
      <c r="E18" s="11"/>
      <c r="F18" s="11"/>
      <c r="G18" s="11"/>
    </row>
    <row r="19" spans="3:7">
      <c r="C19" s="11"/>
      <c r="D19" s="11"/>
      <c r="E19" s="11"/>
      <c r="F19" s="11"/>
      <c r="G19" s="11"/>
    </row>
    <row r="20" spans="3:7">
      <c r="C20" s="11"/>
      <c r="D20" s="11"/>
      <c r="E20" s="11"/>
      <c r="F20" s="11"/>
      <c r="G20" s="11"/>
    </row>
    <row r="21" spans="3:7">
      <c r="C21" s="11"/>
      <c r="D21" s="11"/>
      <c r="E21" s="11"/>
      <c r="F21" s="11"/>
      <c r="G21" s="11"/>
    </row>
    <row r="22" spans="3:7" ht="30" customHeight="1">
      <c r="C22" s="11"/>
      <c r="D22" s="11"/>
      <c r="E22" s="11"/>
      <c r="F22" s="11"/>
      <c r="G22" s="11"/>
    </row>
    <row r="23" spans="3:7">
      <c r="C23" s="11"/>
      <c r="D23" s="11"/>
      <c r="E23" s="11"/>
      <c r="F23" s="11"/>
      <c r="G23" s="11"/>
    </row>
  </sheetData>
  <mergeCells count="16">
    <mergeCell ref="A13:B13"/>
    <mergeCell ref="H13:I13"/>
    <mergeCell ref="I10:I11"/>
    <mergeCell ref="I8:I9"/>
    <mergeCell ref="I6:I7"/>
    <mergeCell ref="A10:A11"/>
    <mergeCell ref="A8:A9"/>
    <mergeCell ref="A6:A7"/>
    <mergeCell ref="A1:I1"/>
    <mergeCell ref="A2:I2"/>
    <mergeCell ref="A3:E3"/>
    <mergeCell ref="C4:D4"/>
    <mergeCell ref="E4:F4"/>
    <mergeCell ref="A4:B5"/>
    <mergeCell ref="H4:I5"/>
    <mergeCell ref="F3:I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7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31"/>
  <sheetViews>
    <sheetView showGridLines="0" rightToLeft="1" zoomScaleNormal="100" workbookViewId="0">
      <selection sqref="A1:K1"/>
    </sheetView>
  </sheetViews>
  <sheetFormatPr defaultColWidth="8.85546875" defaultRowHeight="18" customHeight="1"/>
  <cols>
    <col min="1" max="1" width="21.7109375" style="177" customWidth="1"/>
    <col min="2" max="10" width="13.7109375" style="174" customWidth="1"/>
    <col min="11" max="11" width="21.7109375" style="177" customWidth="1"/>
    <col min="12" max="30" width="9.140625" style="174" customWidth="1"/>
    <col min="31" max="174" width="8.85546875" style="174"/>
    <col min="175" max="175" width="10.28515625" style="174" customWidth="1"/>
    <col min="176" max="176" width="11.42578125" style="174" customWidth="1"/>
    <col min="177" max="184" width="10.28515625" style="174" customWidth="1"/>
    <col min="185" max="185" width="11.140625" style="174" customWidth="1"/>
    <col min="186" max="212" width="9.140625" style="174" customWidth="1"/>
    <col min="213" max="430" width="8.85546875" style="174"/>
    <col min="431" max="431" width="10.28515625" style="174" customWidth="1"/>
    <col min="432" max="432" width="11.42578125" style="174" customWidth="1"/>
    <col min="433" max="440" width="10.28515625" style="174" customWidth="1"/>
    <col min="441" max="441" width="11.140625" style="174" customWidth="1"/>
    <col min="442" max="468" width="9.140625" style="174" customWidth="1"/>
    <col min="469" max="686" width="8.85546875" style="174"/>
    <col min="687" max="687" width="10.28515625" style="174" customWidth="1"/>
    <col min="688" max="688" width="11.42578125" style="174" customWidth="1"/>
    <col min="689" max="696" width="10.28515625" style="174" customWidth="1"/>
    <col min="697" max="697" width="11.140625" style="174" customWidth="1"/>
    <col min="698" max="724" width="9.140625" style="174" customWidth="1"/>
    <col min="725" max="942" width="8.85546875" style="174"/>
    <col min="943" max="943" width="10.28515625" style="174" customWidth="1"/>
    <col min="944" max="944" width="11.42578125" style="174" customWidth="1"/>
    <col min="945" max="952" width="10.28515625" style="174" customWidth="1"/>
    <col min="953" max="953" width="11.140625" style="174" customWidth="1"/>
    <col min="954" max="980" width="9.140625" style="174" customWidth="1"/>
    <col min="981" max="1198" width="8.85546875" style="174"/>
    <col min="1199" max="1199" width="10.28515625" style="174" customWidth="1"/>
    <col min="1200" max="1200" width="11.42578125" style="174" customWidth="1"/>
    <col min="1201" max="1208" width="10.28515625" style="174" customWidth="1"/>
    <col min="1209" max="1209" width="11.140625" style="174" customWidth="1"/>
    <col min="1210" max="1236" width="9.140625" style="174" customWidth="1"/>
    <col min="1237" max="1454" width="8.85546875" style="174"/>
    <col min="1455" max="1455" width="10.28515625" style="174" customWidth="1"/>
    <col min="1456" max="1456" width="11.42578125" style="174" customWidth="1"/>
    <col min="1457" max="1464" width="10.28515625" style="174" customWidth="1"/>
    <col min="1465" max="1465" width="11.140625" style="174" customWidth="1"/>
    <col min="1466" max="1492" width="9.140625" style="174" customWidth="1"/>
    <col min="1493" max="1710" width="8.85546875" style="174"/>
    <col min="1711" max="1711" width="10.28515625" style="174" customWidth="1"/>
    <col min="1712" max="1712" width="11.42578125" style="174" customWidth="1"/>
    <col min="1713" max="1720" width="10.28515625" style="174" customWidth="1"/>
    <col min="1721" max="1721" width="11.140625" style="174" customWidth="1"/>
    <col min="1722" max="1748" width="9.140625" style="174" customWidth="1"/>
    <col min="1749" max="1966" width="8.85546875" style="174"/>
    <col min="1967" max="1967" width="10.28515625" style="174" customWidth="1"/>
    <col min="1968" max="1968" width="11.42578125" style="174" customWidth="1"/>
    <col min="1969" max="1976" width="10.28515625" style="174" customWidth="1"/>
    <col min="1977" max="1977" width="11.140625" style="174" customWidth="1"/>
    <col min="1978" max="2004" width="9.140625" style="174" customWidth="1"/>
    <col min="2005" max="2222" width="8.85546875" style="174"/>
    <col min="2223" max="2223" width="10.28515625" style="174" customWidth="1"/>
    <col min="2224" max="2224" width="11.42578125" style="174" customWidth="1"/>
    <col min="2225" max="2232" width="10.28515625" style="174" customWidth="1"/>
    <col min="2233" max="2233" width="11.140625" style="174" customWidth="1"/>
    <col min="2234" max="2260" width="9.140625" style="174" customWidth="1"/>
    <col min="2261" max="2478" width="8.85546875" style="174"/>
    <col min="2479" max="2479" width="10.28515625" style="174" customWidth="1"/>
    <col min="2480" max="2480" width="11.42578125" style="174" customWidth="1"/>
    <col min="2481" max="2488" width="10.28515625" style="174" customWidth="1"/>
    <col min="2489" max="2489" width="11.140625" style="174" customWidth="1"/>
    <col min="2490" max="2516" width="9.140625" style="174" customWidth="1"/>
    <col min="2517" max="2734" width="8.85546875" style="174"/>
    <col min="2735" max="2735" width="10.28515625" style="174" customWidth="1"/>
    <col min="2736" max="2736" width="11.42578125" style="174" customWidth="1"/>
    <col min="2737" max="2744" width="10.28515625" style="174" customWidth="1"/>
    <col min="2745" max="2745" width="11.140625" style="174" customWidth="1"/>
    <col min="2746" max="2772" width="9.140625" style="174" customWidth="1"/>
    <col min="2773" max="2990" width="8.85546875" style="174"/>
    <col min="2991" max="2991" width="10.28515625" style="174" customWidth="1"/>
    <col min="2992" max="2992" width="11.42578125" style="174" customWidth="1"/>
    <col min="2993" max="3000" width="10.28515625" style="174" customWidth="1"/>
    <col min="3001" max="3001" width="11.140625" style="174" customWidth="1"/>
    <col min="3002" max="3028" width="9.140625" style="174" customWidth="1"/>
    <col min="3029" max="3246" width="8.85546875" style="174"/>
    <col min="3247" max="3247" width="10.28515625" style="174" customWidth="1"/>
    <col min="3248" max="3248" width="11.42578125" style="174" customWidth="1"/>
    <col min="3249" max="3256" width="10.28515625" style="174" customWidth="1"/>
    <col min="3257" max="3257" width="11.140625" style="174" customWidth="1"/>
    <col min="3258" max="3284" width="9.140625" style="174" customWidth="1"/>
    <col min="3285" max="3502" width="8.85546875" style="174"/>
    <col min="3503" max="3503" width="10.28515625" style="174" customWidth="1"/>
    <col min="3504" max="3504" width="11.42578125" style="174" customWidth="1"/>
    <col min="3505" max="3512" width="10.28515625" style="174" customWidth="1"/>
    <col min="3513" max="3513" width="11.140625" style="174" customWidth="1"/>
    <col min="3514" max="3540" width="9.140625" style="174" customWidth="1"/>
    <col min="3541" max="3758" width="8.85546875" style="174"/>
    <col min="3759" max="3759" width="10.28515625" style="174" customWidth="1"/>
    <col min="3760" max="3760" width="11.42578125" style="174" customWidth="1"/>
    <col min="3761" max="3768" width="10.28515625" style="174" customWidth="1"/>
    <col min="3769" max="3769" width="11.140625" style="174" customWidth="1"/>
    <col min="3770" max="3796" width="9.140625" style="174" customWidth="1"/>
    <col min="3797" max="4014" width="8.85546875" style="174"/>
    <col min="4015" max="4015" width="10.28515625" style="174" customWidth="1"/>
    <col min="4016" max="4016" width="11.42578125" style="174" customWidth="1"/>
    <col min="4017" max="4024" width="10.28515625" style="174" customWidth="1"/>
    <col min="4025" max="4025" width="11.140625" style="174" customWidth="1"/>
    <col min="4026" max="4052" width="9.140625" style="174" customWidth="1"/>
    <col min="4053" max="4270" width="8.85546875" style="174"/>
    <col min="4271" max="4271" width="10.28515625" style="174" customWidth="1"/>
    <col min="4272" max="4272" width="11.42578125" style="174" customWidth="1"/>
    <col min="4273" max="4280" width="10.28515625" style="174" customWidth="1"/>
    <col min="4281" max="4281" width="11.140625" style="174" customWidth="1"/>
    <col min="4282" max="4308" width="9.140625" style="174" customWidth="1"/>
    <col min="4309" max="4526" width="8.85546875" style="174"/>
    <col min="4527" max="4527" width="10.28515625" style="174" customWidth="1"/>
    <col min="4528" max="4528" width="11.42578125" style="174" customWidth="1"/>
    <col min="4529" max="4536" width="10.28515625" style="174" customWidth="1"/>
    <col min="4537" max="4537" width="11.140625" style="174" customWidth="1"/>
    <col min="4538" max="4564" width="9.140625" style="174" customWidth="1"/>
    <col min="4565" max="4782" width="8.85546875" style="174"/>
    <col min="4783" max="4783" width="10.28515625" style="174" customWidth="1"/>
    <col min="4784" max="4784" width="11.42578125" style="174" customWidth="1"/>
    <col min="4785" max="4792" width="10.28515625" style="174" customWidth="1"/>
    <col min="4793" max="4793" width="11.140625" style="174" customWidth="1"/>
    <col min="4794" max="4820" width="9.140625" style="174" customWidth="1"/>
    <col min="4821" max="5038" width="8.85546875" style="174"/>
    <col min="5039" max="5039" width="10.28515625" style="174" customWidth="1"/>
    <col min="5040" max="5040" width="11.42578125" style="174" customWidth="1"/>
    <col min="5041" max="5048" width="10.28515625" style="174" customWidth="1"/>
    <col min="5049" max="5049" width="11.140625" style="174" customWidth="1"/>
    <col min="5050" max="5076" width="9.140625" style="174" customWidth="1"/>
    <col min="5077" max="5294" width="8.85546875" style="174"/>
    <col min="5295" max="5295" width="10.28515625" style="174" customWidth="1"/>
    <col min="5296" max="5296" width="11.42578125" style="174" customWidth="1"/>
    <col min="5297" max="5304" width="10.28515625" style="174" customWidth="1"/>
    <col min="5305" max="5305" width="11.140625" style="174" customWidth="1"/>
    <col min="5306" max="5332" width="9.140625" style="174" customWidth="1"/>
    <col min="5333" max="5550" width="8.85546875" style="174"/>
    <col min="5551" max="5551" width="10.28515625" style="174" customWidth="1"/>
    <col min="5552" max="5552" width="11.42578125" style="174" customWidth="1"/>
    <col min="5553" max="5560" width="10.28515625" style="174" customWidth="1"/>
    <col min="5561" max="5561" width="11.140625" style="174" customWidth="1"/>
    <col min="5562" max="5588" width="9.140625" style="174" customWidth="1"/>
    <col min="5589" max="5806" width="8.85546875" style="174"/>
    <col min="5807" max="5807" width="10.28515625" style="174" customWidth="1"/>
    <col min="5808" max="5808" width="11.42578125" style="174" customWidth="1"/>
    <col min="5809" max="5816" width="10.28515625" style="174" customWidth="1"/>
    <col min="5817" max="5817" width="11.140625" style="174" customWidth="1"/>
    <col min="5818" max="5844" width="9.140625" style="174" customWidth="1"/>
    <col min="5845" max="6062" width="8.85546875" style="174"/>
    <col min="6063" max="6063" width="10.28515625" style="174" customWidth="1"/>
    <col min="6064" max="6064" width="11.42578125" style="174" customWidth="1"/>
    <col min="6065" max="6072" width="10.28515625" style="174" customWidth="1"/>
    <col min="6073" max="6073" width="11.140625" style="174" customWidth="1"/>
    <col min="6074" max="6100" width="9.140625" style="174" customWidth="1"/>
    <col min="6101" max="6318" width="8.85546875" style="174"/>
    <col min="6319" max="6319" width="10.28515625" style="174" customWidth="1"/>
    <col min="6320" max="6320" width="11.42578125" style="174" customWidth="1"/>
    <col min="6321" max="6328" width="10.28515625" style="174" customWidth="1"/>
    <col min="6329" max="6329" width="11.140625" style="174" customWidth="1"/>
    <col min="6330" max="6356" width="9.140625" style="174" customWidth="1"/>
    <col min="6357" max="6574" width="8.85546875" style="174"/>
    <col min="6575" max="6575" width="10.28515625" style="174" customWidth="1"/>
    <col min="6576" max="6576" width="11.42578125" style="174" customWidth="1"/>
    <col min="6577" max="6584" width="10.28515625" style="174" customWidth="1"/>
    <col min="6585" max="6585" width="11.140625" style="174" customWidth="1"/>
    <col min="6586" max="6612" width="9.140625" style="174" customWidth="1"/>
    <col min="6613" max="6830" width="8.85546875" style="174"/>
    <col min="6831" max="6831" width="10.28515625" style="174" customWidth="1"/>
    <col min="6832" max="6832" width="11.42578125" style="174" customWidth="1"/>
    <col min="6833" max="6840" width="10.28515625" style="174" customWidth="1"/>
    <col min="6841" max="6841" width="11.140625" style="174" customWidth="1"/>
    <col min="6842" max="6868" width="9.140625" style="174" customWidth="1"/>
    <col min="6869" max="7086" width="8.85546875" style="174"/>
    <col min="7087" max="7087" width="10.28515625" style="174" customWidth="1"/>
    <col min="7088" max="7088" width="11.42578125" style="174" customWidth="1"/>
    <col min="7089" max="7096" width="10.28515625" style="174" customWidth="1"/>
    <col min="7097" max="7097" width="11.140625" style="174" customWidth="1"/>
    <col min="7098" max="7124" width="9.140625" style="174" customWidth="1"/>
    <col min="7125" max="7342" width="8.85546875" style="174"/>
    <col min="7343" max="7343" width="10.28515625" style="174" customWidth="1"/>
    <col min="7344" max="7344" width="11.42578125" style="174" customWidth="1"/>
    <col min="7345" max="7352" width="10.28515625" style="174" customWidth="1"/>
    <col min="7353" max="7353" width="11.140625" style="174" customWidth="1"/>
    <col min="7354" max="7380" width="9.140625" style="174" customWidth="1"/>
    <col min="7381" max="7598" width="8.85546875" style="174"/>
    <col min="7599" max="7599" width="10.28515625" style="174" customWidth="1"/>
    <col min="7600" max="7600" width="11.42578125" style="174" customWidth="1"/>
    <col min="7601" max="7608" width="10.28515625" style="174" customWidth="1"/>
    <col min="7609" max="7609" width="11.140625" style="174" customWidth="1"/>
    <col min="7610" max="7636" width="9.140625" style="174" customWidth="1"/>
    <col min="7637" max="7854" width="8.85546875" style="174"/>
    <col min="7855" max="7855" width="10.28515625" style="174" customWidth="1"/>
    <col min="7856" max="7856" width="11.42578125" style="174" customWidth="1"/>
    <col min="7857" max="7864" width="10.28515625" style="174" customWidth="1"/>
    <col min="7865" max="7865" width="11.140625" style="174" customWidth="1"/>
    <col min="7866" max="7892" width="9.140625" style="174" customWidth="1"/>
    <col min="7893" max="8110" width="8.85546875" style="174"/>
    <col min="8111" max="8111" width="10.28515625" style="174" customWidth="1"/>
    <col min="8112" max="8112" width="11.42578125" style="174" customWidth="1"/>
    <col min="8113" max="8120" width="10.28515625" style="174" customWidth="1"/>
    <col min="8121" max="8121" width="11.140625" style="174" customWidth="1"/>
    <col min="8122" max="8148" width="9.140625" style="174" customWidth="1"/>
    <col min="8149" max="8366" width="8.85546875" style="174"/>
    <col min="8367" max="8367" width="10.28515625" style="174" customWidth="1"/>
    <col min="8368" max="8368" width="11.42578125" style="174" customWidth="1"/>
    <col min="8369" max="8376" width="10.28515625" style="174" customWidth="1"/>
    <col min="8377" max="8377" width="11.140625" style="174" customWidth="1"/>
    <col min="8378" max="8404" width="9.140625" style="174" customWidth="1"/>
    <col min="8405" max="8622" width="8.85546875" style="174"/>
    <col min="8623" max="8623" width="10.28515625" style="174" customWidth="1"/>
    <col min="8624" max="8624" width="11.42578125" style="174" customWidth="1"/>
    <col min="8625" max="8632" width="10.28515625" style="174" customWidth="1"/>
    <col min="8633" max="8633" width="11.140625" style="174" customWidth="1"/>
    <col min="8634" max="8660" width="9.140625" style="174" customWidth="1"/>
    <col min="8661" max="8878" width="8.85546875" style="174"/>
    <col min="8879" max="8879" width="10.28515625" style="174" customWidth="1"/>
    <col min="8880" max="8880" width="11.42578125" style="174" customWidth="1"/>
    <col min="8881" max="8888" width="10.28515625" style="174" customWidth="1"/>
    <col min="8889" max="8889" width="11.140625" style="174" customWidth="1"/>
    <col min="8890" max="8916" width="9.140625" style="174" customWidth="1"/>
    <col min="8917" max="9134" width="8.85546875" style="174"/>
    <col min="9135" max="9135" width="10.28515625" style="174" customWidth="1"/>
    <col min="9136" max="9136" width="11.42578125" style="174" customWidth="1"/>
    <col min="9137" max="9144" width="10.28515625" style="174" customWidth="1"/>
    <col min="9145" max="9145" width="11.140625" style="174" customWidth="1"/>
    <col min="9146" max="9172" width="9.140625" style="174" customWidth="1"/>
    <col min="9173" max="9390" width="8.85546875" style="174"/>
    <col min="9391" max="9391" width="10.28515625" style="174" customWidth="1"/>
    <col min="9392" max="9392" width="11.42578125" style="174" customWidth="1"/>
    <col min="9393" max="9400" width="10.28515625" style="174" customWidth="1"/>
    <col min="9401" max="9401" width="11.140625" style="174" customWidth="1"/>
    <col min="9402" max="9428" width="9.140625" style="174" customWidth="1"/>
    <col min="9429" max="9646" width="8.85546875" style="174"/>
    <col min="9647" max="9647" width="10.28515625" style="174" customWidth="1"/>
    <col min="9648" max="9648" width="11.42578125" style="174" customWidth="1"/>
    <col min="9649" max="9656" width="10.28515625" style="174" customWidth="1"/>
    <col min="9657" max="9657" width="11.140625" style="174" customWidth="1"/>
    <col min="9658" max="9684" width="9.140625" style="174" customWidth="1"/>
    <col min="9685" max="9902" width="8.85546875" style="174"/>
    <col min="9903" max="9903" width="10.28515625" style="174" customWidth="1"/>
    <col min="9904" max="9904" width="11.42578125" style="174" customWidth="1"/>
    <col min="9905" max="9912" width="10.28515625" style="174" customWidth="1"/>
    <col min="9913" max="9913" width="11.140625" style="174" customWidth="1"/>
    <col min="9914" max="9940" width="9.140625" style="174" customWidth="1"/>
    <col min="9941" max="10158" width="8.85546875" style="174"/>
    <col min="10159" max="10159" width="10.28515625" style="174" customWidth="1"/>
    <col min="10160" max="10160" width="11.42578125" style="174" customWidth="1"/>
    <col min="10161" max="10168" width="10.28515625" style="174" customWidth="1"/>
    <col min="10169" max="10169" width="11.140625" style="174" customWidth="1"/>
    <col min="10170" max="10196" width="9.140625" style="174" customWidth="1"/>
    <col min="10197" max="10414" width="8.85546875" style="174"/>
    <col min="10415" max="10415" width="10.28515625" style="174" customWidth="1"/>
    <col min="10416" max="10416" width="11.42578125" style="174" customWidth="1"/>
    <col min="10417" max="10424" width="10.28515625" style="174" customWidth="1"/>
    <col min="10425" max="10425" width="11.140625" style="174" customWidth="1"/>
    <col min="10426" max="10452" width="9.140625" style="174" customWidth="1"/>
    <col min="10453" max="10670" width="8.85546875" style="174"/>
    <col min="10671" max="10671" width="10.28515625" style="174" customWidth="1"/>
    <col min="10672" max="10672" width="11.42578125" style="174" customWidth="1"/>
    <col min="10673" max="10680" width="10.28515625" style="174" customWidth="1"/>
    <col min="10681" max="10681" width="11.140625" style="174" customWidth="1"/>
    <col min="10682" max="10708" width="9.140625" style="174" customWidth="1"/>
    <col min="10709" max="10926" width="8.85546875" style="174"/>
    <col min="10927" max="10927" width="10.28515625" style="174" customWidth="1"/>
    <col min="10928" max="10928" width="11.42578125" style="174" customWidth="1"/>
    <col min="10929" max="10936" width="10.28515625" style="174" customWidth="1"/>
    <col min="10937" max="10937" width="11.140625" style="174" customWidth="1"/>
    <col min="10938" max="10964" width="9.140625" style="174" customWidth="1"/>
    <col min="10965" max="11182" width="8.85546875" style="174"/>
    <col min="11183" max="11183" width="10.28515625" style="174" customWidth="1"/>
    <col min="11184" max="11184" width="11.42578125" style="174" customWidth="1"/>
    <col min="11185" max="11192" width="10.28515625" style="174" customWidth="1"/>
    <col min="11193" max="11193" width="11.140625" style="174" customWidth="1"/>
    <col min="11194" max="11220" width="9.140625" style="174" customWidth="1"/>
    <col min="11221" max="11438" width="8.85546875" style="174"/>
    <col min="11439" max="11439" width="10.28515625" style="174" customWidth="1"/>
    <col min="11440" max="11440" width="11.42578125" style="174" customWidth="1"/>
    <col min="11441" max="11448" width="10.28515625" style="174" customWidth="1"/>
    <col min="11449" max="11449" width="11.140625" style="174" customWidth="1"/>
    <col min="11450" max="11476" width="9.140625" style="174" customWidth="1"/>
    <col min="11477" max="11694" width="8.85546875" style="174"/>
    <col min="11695" max="11695" width="10.28515625" style="174" customWidth="1"/>
    <col min="11696" max="11696" width="11.42578125" style="174" customWidth="1"/>
    <col min="11697" max="11704" width="10.28515625" style="174" customWidth="1"/>
    <col min="11705" max="11705" width="11.140625" style="174" customWidth="1"/>
    <col min="11706" max="11732" width="9.140625" style="174" customWidth="1"/>
    <col min="11733" max="11950" width="8.85546875" style="174"/>
    <col min="11951" max="11951" width="10.28515625" style="174" customWidth="1"/>
    <col min="11952" max="11952" width="11.42578125" style="174" customWidth="1"/>
    <col min="11953" max="11960" width="10.28515625" style="174" customWidth="1"/>
    <col min="11961" max="11961" width="11.140625" style="174" customWidth="1"/>
    <col min="11962" max="11988" width="9.140625" style="174" customWidth="1"/>
    <col min="11989" max="12206" width="8.85546875" style="174"/>
    <col min="12207" max="12207" width="10.28515625" style="174" customWidth="1"/>
    <col min="12208" max="12208" width="11.42578125" style="174" customWidth="1"/>
    <col min="12209" max="12216" width="10.28515625" style="174" customWidth="1"/>
    <col min="12217" max="12217" width="11.140625" style="174" customWidth="1"/>
    <col min="12218" max="12244" width="9.140625" style="174" customWidth="1"/>
    <col min="12245" max="12462" width="8.85546875" style="174"/>
    <col min="12463" max="12463" width="10.28515625" style="174" customWidth="1"/>
    <col min="12464" max="12464" width="11.42578125" style="174" customWidth="1"/>
    <col min="12465" max="12472" width="10.28515625" style="174" customWidth="1"/>
    <col min="12473" max="12473" width="11.140625" style="174" customWidth="1"/>
    <col min="12474" max="12500" width="9.140625" style="174" customWidth="1"/>
    <col min="12501" max="12718" width="8.85546875" style="174"/>
    <col min="12719" max="12719" width="10.28515625" style="174" customWidth="1"/>
    <col min="12720" max="12720" width="11.42578125" style="174" customWidth="1"/>
    <col min="12721" max="12728" width="10.28515625" style="174" customWidth="1"/>
    <col min="12729" max="12729" width="11.140625" style="174" customWidth="1"/>
    <col min="12730" max="12756" width="9.140625" style="174" customWidth="1"/>
    <col min="12757" max="12974" width="8.85546875" style="174"/>
    <col min="12975" max="12975" width="10.28515625" style="174" customWidth="1"/>
    <col min="12976" max="12976" width="11.42578125" style="174" customWidth="1"/>
    <col min="12977" max="12984" width="10.28515625" style="174" customWidth="1"/>
    <col min="12985" max="12985" width="11.140625" style="174" customWidth="1"/>
    <col min="12986" max="13012" width="9.140625" style="174" customWidth="1"/>
    <col min="13013" max="13230" width="8.85546875" style="174"/>
    <col min="13231" max="13231" width="10.28515625" style="174" customWidth="1"/>
    <col min="13232" max="13232" width="11.42578125" style="174" customWidth="1"/>
    <col min="13233" max="13240" width="10.28515625" style="174" customWidth="1"/>
    <col min="13241" max="13241" width="11.140625" style="174" customWidth="1"/>
    <col min="13242" max="13268" width="9.140625" style="174" customWidth="1"/>
    <col min="13269" max="13486" width="8.85546875" style="174"/>
    <col min="13487" max="13487" width="10.28515625" style="174" customWidth="1"/>
    <col min="13488" max="13488" width="11.42578125" style="174" customWidth="1"/>
    <col min="13489" max="13496" width="10.28515625" style="174" customWidth="1"/>
    <col min="13497" max="13497" width="11.140625" style="174" customWidth="1"/>
    <col min="13498" max="13524" width="9.140625" style="174" customWidth="1"/>
    <col min="13525" max="13742" width="8.85546875" style="174"/>
    <col min="13743" max="13743" width="10.28515625" style="174" customWidth="1"/>
    <col min="13744" max="13744" width="11.42578125" style="174" customWidth="1"/>
    <col min="13745" max="13752" width="10.28515625" style="174" customWidth="1"/>
    <col min="13753" max="13753" width="11.140625" style="174" customWidth="1"/>
    <col min="13754" max="13780" width="9.140625" style="174" customWidth="1"/>
    <col min="13781" max="13998" width="8.85546875" style="174"/>
    <col min="13999" max="13999" width="10.28515625" style="174" customWidth="1"/>
    <col min="14000" max="14000" width="11.42578125" style="174" customWidth="1"/>
    <col min="14001" max="14008" width="10.28515625" style="174" customWidth="1"/>
    <col min="14009" max="14009" width="11.140625" style="174" customWidth="1"/>
    <col min="14010" max="14036" width="9.140625" style="174" customWidth="1"/>
    <col min="14037" max="14254" width="8.85546875" style="174"/>
    <col min="14255" max="14255" width="10.28515625" style="174" customWidth="1"/>
    <col min="14256" max="14256" width="11.42578125" style="174" customWidth="1"/>
    <col min="14257" max="14264" width="10.28515625" style="174" customWidth="1"/>
    <col min="14265" max="14265" width="11.140625" style="174" customWidth="1"/>
    <col min="14266" max="14292" width="9.140625" style="174" customWidth="1"/>
    <col min="14293" max="14510" width="8.85546875" style="174"/>
    <col min="14511" max="14511" width="10.28515625" style="174" customWidth="1"/>
    <col min="14512" max="14512" width="11.42578125" style="174" customWidth="1"/>
    <col min="14513" max="14520" width="10.28515625" style="174" customWidth="1"/>
    <col min="14521" max="14521" width="11.140625" style="174" customWidth="1"/>
    <col min="14522" max="14548" width="9.140625" style="174" customWidth="1"/>
    <col min="14549" max="14766" width="8.85546875" style="174"/>
    <col min="14767" max="14767" width="10.28515625" style="174" customWidth="1"/>
    <col min="14768" max="14768" width="11.42578125" style="174" customWidth="1"/>
    <col min="14769" max="14776" width="10.28515625" style="174" customWidth="1"/>
    <col min="14777" max="14777" width="11.140625" style="174" customWidth="1"/>
    <col min="14778" max="14804" width="9.140625" style="174" customWidth="1"/>
    <col min="14805" max="15022" width="8.85546875" style="174"/>
    <col min="15023" max="15023" width="10.28515625" style="174" customWidth="1"/>
    <col min="15024" max="15024" width="11.42578125" style="174" customWidth="1"/>
    <col min="15025" max="15032" width="10.28515625" style="174" customWidth="1"/>
    <col min="15033" max="15033" width="11.140625" style="174" customWidth="1"/>
    <col min="15034" max="15060" width="9.140625" style="174" customWidth="1"/>
    <col min="15061" max="15278" width="8.85546875" style="174"/>
    <col min="15279" max="15279" width="10.28515625" style="174" customWidth="1"/>
    <col min="15280" max="15280" width="11.42578125" style="174" customWidth="1"/>
    <col min="15281" max="15288" width="10.28515625" style="174" customWidth="1"/>
    <col min="15289" max="15289" width="11.140625" style="174" customWidth="1"/>
    <col min="15290" max="15316" width="9.140625" style="174" customWidth="1"/>
    <col min="15317" max="15534" width="8.85546875" style="174"/>
    <col min="15535" max="15535" width="10.28515625" style="174" customWidth="1"/>
    <col min="15536" max="15536" width="11.42578125" style="174" customWidth="1"/>
    <col min="15537" max="15544" width="10.28515625" style="174" customWidth="1"/>
    <col min="15545" max="15545" width="11.140625" style="174" customWidth="1"/>
    <col min="15546" max="15572" width="9.140625" style="174" customWidth="1"/>
    <col min="15573" max="15790" width="8.85546875" style="174"/>
    <col min="15791" max="15791" width="10.28515625" style="174" customWidth="1"/>
    <col min="15792" max="15792" width="11.42578125" style="174" customWidth="1"/>
    <col min="15793" max="15800" width="10.28515625" style="174" customWidth="1"/>
    <col min="15801" max="15801" width="11.140625" style="174" customWidth="1"/>
    <col min="15802" max="15828" width="9.140625" style="174" customWidth="1"/>
    <col min="15829" max="16046" width="8.85546875" style="174"/>
    <col min="16047" max="16047" width="10.28515625" style="174" customWidth="1"/>
    <col min="16048" max="16048" width="11.42578125" style="174" customWidth="1"/>
    <col min="16049" max="16056" width="10.28515625" style="174" customWidth="1"/>
    <col min="16057" max="16057" width="11.140625" style="174" customWidth="1"/>
    <col min="16058" max="16084" width="9.140625" style="174" customWidth="1"/>
    <col min="16085" max="16302" width="8.85546875" style="174"/>
    <col min="16303" max="16384" width="9" style="174" customWidth="1"/>
  </cols>
  <sheetData>
    <row r="1" spans="1:11" ht="33" customHeight="1">
      <c r="A1" s="717" t="s">
        <v>982</v>
      </c>
      <c r="B1" s="718"/>
      <c r="C1" s="718"/>
      <c r="D1" s="718"/>
      <c r="E1" s="718"/>
      <c r="F1" s="718"/>
      <c r="G1" s="718"/>
      <c r="H1" s="718"/>
      <c r="I1" s="718"/>
      <c r="J1" s="718"/>
      <c r="K1" s="718"/>
    </row>
    <row r="2" spans="1:11" s="177" customFormat="1" ht="33" customHeight="1">
      <c r="A2" s="733" t="s">
        <v>1006</v>
      </c>
      <c r="B2" s="734"/>
      <c r="C2" s="734"/>
      <c r="D2" s="734"/>
      <c r="E2" s="734"/>
      <c r="F2" s="734"/>
      <c r="G2" s="734"/>
      <c r="H2" s="734"/>
      <c r="I2" s="734"/>
      <c r="J2" s="734"/>
      <c r="K2" s="734"/>
    </row>
    <row r="3" spans="1:11" s="177" customFormat="1" ht="18" customHeight="1">
      <c r="A3" s="708" t="s">
        <v>370</v>
      </c>
      <c r="B3" s="708"/>
      <c r="C3" s="708"/>
      <c r="D3" s="708"/>
      <c r="E3" s="708"/>
      <c r="F3" s="708"/>
      <c r="G3" s="704" t="s">
        <v>371</v>
      </c>
      <c r="H3" s="705"/>
      <c r="I3" s="705"/>
      <c r="J3" s="705"/>
      <c r="K3" s="706"/>
    </row>
    <row r="4" spans="1:11" s="177" customFormat="1" ht="18" customHeight="1">
      <c r="A4" s="712" t="s">
        <v>972</v>
      </c>
      <c r="B4" s="301" t="s">
        <v>350</v>
      </c>
      <c r="C4" s="776" t="s">
        <v>351</v>
      </c>
      <c r="D4" s="777"/>
      <c r="E4" s="335"/>
      <c r="F4" s="335"/>
      <c r="G4" s="777"/>
      <c r="H4" s="778" t="s">
        <v>352</v>
      </c>
      <c r="I4" s="301" t="s">
        <v>353</v>
      </c>
      <c r="J4" s="731" t="s">
        <v>659</v>
      </c>
      <c r="K4" s="712" t="s">
        <v>993</v>
      </c>
    </row>
    <row r="5" spans="1:11" s="177" customFormat="1" ht="18" customHeight="1">
      <c r="A5" s="724"/>
      <c r="B5" s="336" t="s">
        <v>354</v>
      </c>
      <c r="C5" s="301" t="s">
        <v>355</v>
      </c>
      <c r="D5" s="301" t="s">
        <v>356</v>
      </c>
      <c r="E5" s="301" t="s">
        <v>357</v>
      </c>
      <c r="F5" s="301" t="s">
        <v>358</v>
      </c>
      <c r="G5" s="301" t="s">
        <v>359</v>
      </c>
      <c r="H5" s="301" t="s">
        <v>58</v>
      </c>
      <c r="I5" s="336" t="s">
        <v>360</v>
      </c>
      <c r="J5" s="775"/>
      <c r="K5" s="724"/>
    </row>
    <row r="6" spans="1:11" s="177" customFormat="1" ht="18" customHeight="1">
      <c r="A6" s="724"/>
      <c r="B6" s="336" t="s">
        <v>361</v>
      </c>
      <c r="C6" s="336" t="s">
        <v>362</v>
      </c>
      <c r="D6" s="336" t="s">
        <v>363</v>
      </c>
      <c r="E6" s="336" t="s">
        <v>364</v>
      </c>
      <c r="F6" s="336" t="s">
        <v>365</v>
      </c>
      <c r="G6" s="336" t="s">
        <v>75</v>
      </c>
      <c r="H6" s="336" t="s">
        <v>36</v>
      </c>
      <c r="I6" s="336" t="s">
        <v>36</v>
      </c>
      <c r="J6" s="336" t="s">
        <v>366</v>
      </c>
      <c r="K6" s="724"/>
    </row>
    <row r="7" spans="1:11" s="177" customFormat="1" ht="18" customHeight="1">
      <c r="A7" s="713"/>
      <c r="B7" s="311" t="s">
        <v>367</v>
      </c>
      <c r="C7" s="311"/>
      <c r="D7" s="311" t="s">
        <v>368</v>
      </c>
      <c r="E7" s="311"/>
      <c r="F7" s="311"/>
      <c r="G7" s="311"/>
      <c r="H7" s="311"/>
      <c r="I7" s="311" t="s">
        <v>367</v>
      </c>
      <c r="J7" s="336" t="s">
        <v>369</v>
      </c>
      <c r="K7" s="713"/>
    </row>
    <row r="8" spans="1:11" ht="18" customHeight="1">
      <c r="A8" s="337" t="s">
        <v>1</v>
      </c>
      <c r="B8" s="338">
        <v>18438</v>
      </c>
      <c r="C8" s="339">
        <v>449</v>
      </c>
      <c r="D8" s="339">
        <v>152</v>
      </c>
      <c r="E8" s="339">
        <v>22</v>
      </c>
      <c r="F8" s="339">
        <v>9527</v>
      </c>
      <c r="G8" s="339">
        <v>139</v>
      </c>
      <c r="H8" s="509">
        <f>SUM(C8:G8)</f>
        <v>10289</v>
      </c>
      <c r="I8" s="340">
        <f>SUM(H8,B8)</f>
        <v>28727</v>
      </c>
      <c r="J8" s="341">
        <f>H8/I8*100</f>
        <v>35.816479270372817</v>
      </c>
      <c r="K8" s="342" t="s">
        <v>2</v>
      </c>
    </row>
    <row r="9" spans="1:11" ht="18" customHeight="1">
      <c r="A9" s="337" t="s">
        <v>859</v>
      </c>
      <c r="B9" s="172">
        <v>8743</v>
      </c>
      <c r="C9" s="172">
        <v>172</v>
      </c>
      <c r="D9" s="172">
        <v>31</v>
      </c>
      <c r="E9" s="172">
        <v>13</v>
      </c>
      <c r="F9" s="172">
        <v>4186</v>
      </c>
      <c r="G9" s="172">
        <v>0</v>
      </c>
      <c r="H9" s="509">
        <f>SUM(C9:G9)</f>
        <v>4402</v>
      </c>
      <c r="I9" s="172">
        <f>SUM(H9,B9)</f>
        <v>13145</v>
      </c>
      <c r="J9" s="173">
        <f>H9/I9*100</f>
        <v>33.488018257892733</v>
      </c>
      <c r="K9" s="342" t="s">
        <v>3</v>
      </c>
    </row>
    <row r="10" spans="1:11" ht="18" customHeight="1">
      <c r="A10" s="337" t="s">
        <v>105</v>
      </c>
      <c r="B10" s="338">
        <v>6223</v>
      </c>
      <c r="C10" s="339">
        <v>107</v>
      </c>
      <c r="D10" s="339">
        <v>51</v>
      </c>
      <c r="E10" s="339">
        <v>9</v>
      </c>
      <c r="F10" s="339">
        <v>3295</v>
      </c>
      <c r="G10" s="339">
        <v>31</v>
      </c>
      <c r="H10" s="509">
        <f t="shared" ref="H10:H27" si="0">SUM(C10:G10)</f>
        <v>3493</v>
      </c>
      <c r="I10" s="340">
        <f>SUM(H10,B10)</f>
        <v>9716</v>
      </c>
      <c r="J10" s="341">
        <f>H10/I10*100</f>
        <v>35.951008645533136</v>
      </c>
      <c r="K10" s="342" t="s">
        <v>5</v>
      </c>
    </row>
    <row r="11" spans="1:11" ht="18" customHeight="1">
      <c r="A11" s="337" t="s">
        <v>106</v>
      </c>
      <c r="B11" s="172">
        <v>9116</v>
      </c>
      <c r="C11" s="172">
        <v>159</v>
      </c>
      <c r="D11" s="172">
        <v>92</v>
      </c>
      <c r="E11" s="172">
        <v>6</v>
      </c>
      <c r="F11" s="172">
        <v>2009</v>
      </c>
      <c r="G11" s="172">
        <v>35</v>
      </c>
      <c r="H11" s="509">
        <f t="shared" si="0"/>
        <v>2301</v>
      </c>
      <c r="I11" s="172">
        <f>SUM(H11,B11)</f>
        <v>11417</v>
      </c>
      <c r="J11" s="173">
        <f>H11/I11*100</f>
        <v>20.154156083034071</v>
      </c>
      <c r="K11" s="342" t="s">
        <v>7</v>
      </c>
    </row>
    <row r="12" spans="1:11" ht="18" customHeight="1">
      <c r="A12" s="337" t="s">
        <v>107</v>
      </c>
      <c r="B12" s="338">
        <v>15111</v>
      </c>
      <c r="C12" s="339">
        <v>162</v>
      </c>
      <c r="D12" s="339">
        <v>212</v>
      </c>
      <c r="E12" s="339">
        <v>16</v>
      </c>
      <c r="F12" s="339">
        <v>6709</v>
      </c>
      <c r="G12" s="339">
        <v>67</v>
      </c>
      <c r="H12" s="509">
        <f t="shared" si="0"/>
        <v>7166</v>
      </c>
      <c r="I12" s="340">
        <f t="shared" ref="I12:I28" si="1">SUM(B12,H12)</f>
        <v>22277</v>
      </c>
      <c r="J12" s="341">
        <f>H12/I12*100</f>
        <v>32.167706603223053</v>
      </c>
      <c r="K12" s="342" t="s">
        <v>8</v>
      </c>
    </row>
    <row r="13" spans="1:11" ht="18" customHeight="1">
      <c r="A13" s="337" t="s">
        <v>108</v>
      </c>
      <c r="B13" s="172">
        <v>10110</v>
      </c>
      <c r="C13" s="172">
        <v>90</v>
      </c>
      <c r="D13" s="172">
        <v>59</v>
      </c>
      <c r="E13" s="172">
        <v>23</v>
      </c>
      <c r="F13" s="172">
        <v>7051</v>
      </c>
      <c r="G13" s="172">
        <v>38</v>
      </c>
      <c r="H13" s="509">
        <f t="shared" si="0"/>
        <v>7261</v>
      </c>
      <c r="I13" s="172">
        <f t="shared" si="1"/>
        <v>17371</v>
      </c>
      <c r="J13" s="173">
        <f t="shared" ref="J13:J24" si="2">H13/I13*100</f>
        <v>41.799550975764205</v>
      </c>
      <c r="K13" s="342" t="s">
        <v>10</v>
      </c>
    </row>
    <row r="14" spans="1:11" ht="18" customHeight="1">
      <c r="A14" s="337" t="s">
        <v>39</v>
      </c>
      <c r="B14" s="338">
        <v>8740</v>
      </c>
      <c r="C14" s="339">
        <v>96</v>
      </c>
      <c r="D14" s="339">
        <v>243</v>
      </c>
      <c r="E14" s="339">
        <v>0</v>
      </c>
      <c r="F14" s="339">
        <v>3516</v>
      </c>
      <c r="G14" s="339">
        <v>543</v>
      </c>
      <c r="H14" s="509">
        <f t="shared" si="0"/>
        <v>4398</v>
      </c>
      <c r="I14" s="340">
        <f t="shared" si="1"/>
        <v>13138</v>
      </c>
      <c r="J14" s="341">
        <f t="shared" si="2"/>
        <v>33.475414827218749</v>
      </c>
      <c r="K14" s="342" t="s">
        <v>11</v>
      </c>
    </row>
    <row r="15" spans="1:11" s="186" customFormat="1" ht="18" customHeight="1">
      <c r="A15" s="337" t="s">
        <v>111</v>
      </c>
      <c r="B15" s="172">
        <v>7513</v>
      </c>
      <c r="C15" s="172">
        <v>44</v>
      </c>
      <c r="D15" s="172">
        <v>34</v>
      </c>
      <c r="E15" s="172">
        <v>0</v>
      </c>
      <c r="F15" s="172">
        <v>3192</v>
      </c>
      <c r="G15" s="172">
        <v>0</v>
      </c>
      <c r="H15" s="509">
        <f t="shared" si="0"/>
        <v>3270</v>
      </c>
      <c r="I15" s="172">
        <f t="shared" si="1"/>
        <v>10783</v>
      </c>
      <c r="J15" s="173">
        <f t="shared" si="2"/>
        <v>30.32551238059909</v>
      </c>
      <c r="K15" s="342" t="s">
        <v>13</v>
      </c>
    </row>
    <row r="16" spans="1:11" ht="18" customHeight="1">
      <c r="A16" s="337" t="s">
        <v>124</v>
      </c>
      <c r="B16" s="338">
        <v>4051</v>
      </c>
      <c r="C16" s="339">
        <v>70</v>
      </c>
      <c r="D16" s="339">
        <v>12</v>
      </c>
      <c r="E16" s="339">
        <v>14</v>
      </c>
      <c r="F16" s="339">
        <v>2048</v>
      </c>
      <c r="G16" s="339">
        <v>19</v>
      </c>
      <c r="H16" s="509">
        <f t="shared" si="0"/>
        <v>2163</v>
      </c>
      <c r="I16" s="340">
        <f t="shared" si="1"/>
        <v>6214</v>
      </c>
      <c r="J16" s="341">
        <f t="shared" si="2"/>
        <v>34.808496942388153</v>
      </c>
      <c r="K16" s="342" t="s">
        <v>15</v>
      </c>
    </row>
    <row r="17" spans="1:13" ht="18" customHeight="1">
      <c r="A17" s="337" t="s">
        <v>112</v>
      </c>
      <c r="B17" s="172">
        <v>13114</v>
      </c>
      <c r="C17" s="172">
        <v>167</v>
      </c>
      <c r="D17" s="172">
        <v>48</v>
      </c>
      <c r="E17" s="172">
        <v>5</v>
      </c>
      <c r="F17" s="172">
        <v>6726</v>
      </c>
      <c r="G17" s="172">
        <v>23</v>
      </c>
      <c r="H17" s="509">
        <f t="shared" si="0"/>
        <v>6969</v>
      </c>
      <c r="I17" s="172">
        <f t="shared" si="1"/>
        <v>20083</v>
      </c>
      <c r="J17" s="173">
        <f t="shared" si="2"/>
        <v>34.700990887815564</v>
      </c>
      <c r="K17" s="342" t="s">
        <v>17</v>
      </c>
    </row>
    <row r="18" spans="1:13" ht="18" customHeight="1">
      <c r="A18" s="337" t="s">
        <v>40</v>
      </c>
      <c r="B18" s="338">
        <v>3335</v>
      </c>
      <c r="C18" s="339">
        <v>29</v>
      </c>
      <c r="D18" s="339">
        <v>40</v>
      </c>
      <c r="E18" s="339">
        <v>9</v>
      </c>
      <c r="F18" s="339">
        <v>1876</v>
      </c>
      <c r="G18" s="339">
        <v>45</v>
      </c>
      <c r="H18" s="509">
        <f t="shared" si="0"/>
        <v>1999</v>
      </c>
      <c r="I18" s="340">
        <f t="shared" si="1"/>
        <v>5334</v>
      </c>
      <c r="J18" s="341">
        <f t="shared" si="2"/>
        <v>37.476565429321333</v>
      </c>
      <c r="K18" s="342" t="s">
        <v>18</v>
      </c>
    </row>
    <row r="19" spans="1:13" ht="18" customHeight="1">
      <c r="A19" s="337" t="s">
        <v>113</v>
      </c>
      <c r="B19" s="172">
        <v>5154</v>
      </c>
      <c r="C19" s="172">
        <v>13</v>
      </c>
      <c r="D19" s="172">
        <v>37</v>
      </c>
      <c r="E19" s="172">
        <v>2</v>
      </c>
      <c r="F19" s="172">
        <v>3119</v>
      </c>
      <c r="G19" s="172">
        <v>6</v>
      </c>
      <c r="H19" s="509">
        <f t="shared" si="0"/>
        <v>3177</v>
      </c>
      <c r="I19" s="172">
        <f t="shared" si="1"/>
        <v>8331</v>
      </c>
      <c r="J19" s="173">
        <f t="shared" si="2"/>
        <v>38.134677709758726</v>
      </c>
      <c r="K19" s="342" t="s">
        <v>20</v>
      </c>
    </row>
    <row r="20" spans="1:13" ht="18" customHeight="1">
      <c r="A20" s="337" t="s">
        <v>21</v>
      </c>
      <c r="B20" s="338">
        <v>5318</v>
      </c>
      <c r="C20" s="339">
        <v>80</v>
      </c>
      <c r="D20" s="339">
        <v>65</v>
      </c>
      <c r="E20" s="339">
        <v>7</v>
      </c>
      <c r="F20" s="339">
        <v>4098</v>
      </c>
      <c r="G20" s="339">
        <v>7</v>
      </c>
      <c r="H20" s="509">
        <f t="shared" si="0"/>
        <v>4257</v>
      </c>
      <c r="I20" s="340">
        <f t="shared" si="1"/>
        <v>9575</v>
      </c>
      <c r="J20" s="341">
        <f t="shared" si="2"/>
        <v>44.459530026109661</v>
      </c>
      <c r="K20" s="342" t="s">
        <v>22</v>
      </c>
    </row>
    <row r="21" spans="1:13" ht="18" customHeight="1">
      <c r="A21" s="337" t="s">
        <v>115</v>
      </c>
      <c r="B21" s="172">
        <v>4518</v>
      </c>
      <c r="C21" s="172">
        <v>13</v>
      </c>
      <c r="D21" s="172">
        <v>0</v>
      </c>
      <c r="E21" s="172">
        <v>1</v>
      </c>
      <c r="F21" s="172">
        <v>2721</v>
      </c>
      <c r="G21" s="172">
        <v>1</v>
      </c>
      <c r="H21" s="509">
        <f t="shared" si="0"/>
        <v>2736</v>
      </c>
      <c r="I21" s="172">
        <f t="shared" si="1"/>
        <v>7254</v>
      </c>
      <c r="J21" s="173">
        <f t="shared" si="2"/>
        <v>37.717121588089327</v>
      </c>
      <c r="K21" s="342" t="s">
        <v>23</v>
      </c>
    </row>
    <row r="22" spans="1:13" ht="18" customHeight="1">
      <c r="A22" s="337" t="s">
        <v>24</v>
      </c>
      <c r="B22" s="338">
        <v>13378</v>
      </c>
      <c r="C22" s="339">
        <v>162</v>
      </c>
      <c r="D22" s="339">
        <v>137</v>
      </c>
      <c r="E22" s="339">
        <v>9</v>
      </c>
      <c r="F22" s="339">
        <v>3266</v>
      </c>
      <c r="G22" s="339">
        <v>88</v>
      </c>
      <c r="H22" s="509">
        <f t="shared" si="0"/>
        <v>3662</v>
      </c>
      <c r="I22" s="340">
        <f t="shared" si="1"/>
        <v>17040</v>
      </c>
      <c r="J22" s="341">
        <f t="shared" si="2"/>
        <v>21.4906103286385</v>
      </c>
      <c r="K22" s="342" t="s">
        <v>25</v>
      </c>
    </row>
    <row r="23" spans="1:13" ht="18" customHeight="1">
      <c r="A23" s="337" t="s">
        <v>116</v>
      </c>
      <c r="B23" s="172">
        <v>6221</v>
      </c>
      <c r="C23" s="172">
        <v>54</v>
      </c>
      <c r="D23" s="172">
        <v>35</v>
      </c>
      <c r="E23" s="172">
        <v>18</v>
      </c>
      <c r="F23" s="172">
        <v>3244</v>
      </c>
      <c r="G23" s="172">
        <v>12</v>
      </c>
      <c r="H23" s="509">
        <f t="shared" si="0"/>
        <v>3363</v>
      </c>
      <c r="I23" s="172">
        <f t="shared" si="1"/>
        <v>9584</v>
      </c>
      <c r="J23" s="173">
        <f t="shared" si="2"/>
        <v>35.089732888146912</v>
      </c>
      <c r="K23" s="342" t="s">
        <v>27</v>
      </c>
    </row>
    <row r="24" spans="1:13" ht="18" customHeight="1">
      <c r="A24" s="337" t="s">
        <v>118</v>
      </c>
      <c r="B24" s="338">
        <v>4360</v>
      </c>
      <c r="C24" s="339">
        <v>24</v>
      </c>
      <c r="D24" s="339">
        <v>15</v>
      </c>
      <c r="E24" s="339">
        <v>12</v>
      </c>
      <c r="F24" s="339">
        <v>2443</v>
      </c>
      <c r="G24" s="339">
        <v>138</v>
      </c>
      <c r="H24" s="509">
        <f t="shared" si="0"/>
        <v>2632</v>
      </c>
      <c r="I24" s="340">
        <f t="shared" si="1"/>
        <v>6992</v>
      </c>
      <c r="J24" s="341">
        <f t="shared" si="2"/>
        <v>37.643020594965677</v>
      </c>
      <c r="K24" s="342" t="s">
        <v>28</v>
      </c>
    </row>
    <row r="25" spans="1:13" ht="18" customHeight="1">
      <c r="A25" s="337" t="s">
        <v>126</v>
      </c>
      <c r="B25" s="172">
        <v>6437</v>
      </c>
      <c r="C25" s="172">
        <v>50</v>
      </c>
      <c r="D25" s="172">
        <v>22</v>
      </c>
      <c r="E25" s="172">
        <v>10</v>
      </c>
      <c r="F25" s="172">
        <v>2675</v>
      </c>
      <c r="G25" s="172">
        <v>19</v>
      </c>
      <c r="H25" s="509">
        <f t="shared" si="0"/>
        <v>2776</v>
      </c>
      <c r="I25" s="172">
        <f t="shared" si="1"/>
        <v>9213</v>
      </c>
      <c r="J25" s="173">
        <f>H25/I25*100</f>
        <v>30.131336155432543</v>
      </c>
      <c r="K25" s="342" t="s">
        <v>30</v>
      </c>
    </row>
    <row r="26" spans="1:13" ht="18" customHeight="1">
      <c r="A26" s="337" t="s">
        <v>31</v>
      </c>
      <c r="B26" s="338">
        <v>4611</v>
      </c>
      <c r="C26" s="339">
        <v>22</v>
      </c>
      <c r="D26" s="339">
        <v>12</v>
      </c>
      <c r="E26" s="339">
        <v>3</v>
      </c>
      <c r="F26" s="339">
        <v>1051</v>
      </c>
      <c r="G26" s="339">
        <v>0</v>
      </c>
      <c r="H26" s="509">
        <f t="shared" si="0"/>
        <v>1088</v>
      </c>
      <c r="I26" s="340">
        <f t="shared" si="1"/>
        <v>5699</v>
      </c>
      <c r="J26" s="341">
        <f>H26/I26*100</f>
        <v>19.091068608527813</v>
      </c>
      <c r="K26" s="342" t="s">
        <v>32</v>
      </c>
      <c r="M26" s="343"/>
    </row>
    <row r="27" spans="1:13" ht="18" customHeight="1">
      <c r="A27" s="337" t="s">
        <v>33</v>
      </c>
      <c r="B27" s="172">
        <v>2711</v>
      </c>
      <c r="C27" s="172">
        <v>19</v>
      </c>
      <c r="D27" s="172">
        <v>0</v>
      </c>
      <c r="E27" s="172">
        <v>0</v>
      </c>
      <c r="F27" s="172">
        <v>810</v>
      </c>
      <c r="G27" s="172">
        <v>15</v>
      </c>
      <c r="H27" s="509">
        <f t="shared" si="0"/>
        <v>844</v>
      </c>
      <c r="I27" s="172">
        <f t="shared" si="1"/>
        <v>3555</v>
      </c>
      <c r="J27" s="173">
        <f>H27/I27*100</f>
        <v>23.741209563994374</v>
      </c>
      <c r="K27" s="342" t="s">
        <v>34</v>
      </c>
    </row>
    <row r="28" spans="1:13" s="344" customFormat="1" ht="18" customHeight="1">
      <c r="A28" s="330" t="s">
        <v>58</v>
      </c>
      <c r="B28" s="331">
        <f>SUM(B8:B27)</f>
        <v>157202</v>
      </c>
      <c r="C28" s="331">
        <f t="shared" ref="C28:H28" si="3">SUM(C8:C27)</f>
        <v>1982</v>
      </c>
      <c r="D28" s="331">
        <f t="shared" si="3"/>
        <v>1297</v>
      </c>
      <c r="E28" s="331">
        <f t="shared" si="3"/>
        <v>179</v>
      </c>
      <c r="F28" s="331">
        <f t="shared" si="3"/>
        <v>73562</v>
      </c>
      <c r="G28" s="331">
        <f t="shared" si="3"/>
        <v>1226</v>
      </c>
      <c r="H28" s="331">
        <f t="shared" si="3"/>
        <v>78246</v>
      </c>
      <c r="I28" s="331">
        <f t="shared" si="1"/>
        <v>235448</v>
      </c>
      <c r="J28" s="330">
        <f>H28/I28*100</f>
        <v>33.232815738507014</v>
      </c>
      <c r="K28" s="330" t="s">
        <v>36</v>
      </c>
    </row>
    <row r="29" spans="1:13" ht="33" customHeight="1">
      <c r="A29" s="299" t="s">
        <v>910</v>
      </c>
      <c r="B29" s="373">
        <f t="shared" ref="B29:H29" si="4">B28/$I$28*100</f>
        <v>66.767184261492986</v>
      </c>
      <c r="C29" s="373">
        <f t="shared" si="4"/>
        <v>0.84179946315109921</v>
      </c>
      <c r="D29" s="373">
        <f t="shared" si="4"/>
        <v>0.5508647344636608</v>
      </c>
      <c r="E29" s="373">
        <f t="shared" si="4"/>
        <v>7.6025279467228438E-2</v>
      </c>
      <c r="F29" s="373">
        <f t="shared" si="4"/>
        <v>31.243416805409264</v>
      </c>
      <c r="G29" s="373">
        <f t="shared" si="4"/>
        <v>0.52070945601576568</v>
      </c>
      <c r="H29" s="373">
        <f t="shared" si="4"/>
        <v>33.232815738507014</v>
      </c>
      <c r="I29" s="373">
        <f>I28/$I$28*100</f>
        <v>100</v>
      </c>
      <c r="J29" s="345"/>
      <c r="K29" s="299" t="s">
        <v>911</v>
      </c>
    </row>
    <row r="30" spans="1:13" ht="18" customHeight="1">
      <c r="A30" s="766"/>
      <c r="B30" s="767"/>
      <c r="C30" s="767"/>
      <c r="D30" s="767"/>
      <c r="E30" s="767"/>
      <c r="F30" s="767"/>
      <c r="G30" s="767"/>
      <c r="H30" s="767"/>
      <c r="I30" s="767"/>
      <c r="J30" s="767"/>
      <c r="K30" s="768"/>
    </row>
    <row r="31" spans="1:13" ht="18" customHeight="1">
      <c r="A31" s="774"/>
      <c r="B31" s="774"/>
      <c r="G31" s="176"/>
      <c r="K31" s="174"/>
    </row>
  </sheetData>
  <mergeCells count="11">
    <mergeCell ref="A31:B31"/>
    <mergeCell ref="J4:J5"/>
    <mergeCell ref="A4:A7"/>
    <mergeCell ref="A30:K30"/>
    <mergeCell ref="A1:K1"/>
    <mergeCell ref="A2:K2"/>
    <mergeCell ref="A3:F3"/>
    <mergeCell ref="C4:D4"/>
    <mergeCell ref="G4:H4"/>
    <mergeCell ref="K4:K7"/>
    <mergeCell ref="G3:K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8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42"/>
  <sheetViews>
    <sheetView showGridLines="0" rightToLeft="1" zoomScale="110" zoomScaleNormal="110" workbookViewId="0">
      <selection sqref="A1:K2"/>
    </sheetView>
  </sheetViews>
  <sheetFormatPr defaultColWidth="8.85546875" defaultRowHeight="15.75"/>
  <cols>
    <col min="1" max="1" width="49.7109375" style="86" customWidth="1"/>
    <col min="2" max="2" width="12.28515625" style="85" bestFit="1" customWidth="1"/>
    <col min="3" max="3" width="12" style="85" bestFit="1" customWidth="1"/>
    <col min="4" max="4" width="9.42578125" style="85" bestFit="1" customWidth="1"/>
    <col min="5" max="8" width="10.7109375" style="85" customWidth="1"/>
    <col min="9" max="9" width="12.28515625" style="85" bestFit="1" customWidth="1"/>
    <col min="10" max="10" width="15.7109375" style="85" bestFit="1" customWidth="1"/>
    <col min="11" max="11" width="49.7109375" style="86" customWidth="1"/>
    <col min="12" max="233" width="8.85546875" style="85"/>
    <col min="234" max="234" width="46.42578125" style="85" customWidth="1"/>
    <col min="235" max="242" width="10.7109375" style="85" customWidth="1"/>
    <col min="243" max="243" width="12" style="85" customWidth="1"/>
    <col min="244" max="489" width="8.85546875" style="85"/>
    <col min="490" max="490" width="46.42578125" style="85" customWidth="1"/>
    <col min="491" max="498" width="10.7109375" style="85" customWidth="1"/>
    <col min="499" max="499" width="12" style="85" customWidth="1"/>
    <col min="500" max="745" width="8.85546875" style="85"/>
    <col min="746" max="746" width="46.42578125" style="85" customWidth="1"/>
    <col min="747" max="754" width="10.7109375" style="85" customWidth="1"/>
    <col min="755" max="755" width="12" style="85" customWidth="1"/>
    <col min="756" max="1001" width="8.85546875" style="85"/>
    <col min="1002" max="1002" width="46.42578125" style="85" customWidth="1"/>
    <col min="1003" max="1010" width="10.7109375" style="85" customWidth="1"/>
    <col min="1011" max="1011" width="12" style="85" customWidth="1"/>
    <col min="1012" max="1257" width="8.85546875" style="85"/>
    <col min="1258" max="1258" width="46.42578125" style="85" customWidth="1"/>
    <col min="1259" max="1266" width="10.7109375" style="85" customWidth="1"/>
    <col min="1267" max="1267" width="12" style="85" customWidth="1"/>
    <col min="1268" max="1513" width="8.85546875" style="85"/>
    <col min="1514" max="1514" width="46.42578125" style="85" customWidth="1"/>
    <col min="1515" max="1522" width="10.7109375" style="85" customWidth="1"/>
    <col min="1523" max="1523" width="12" style="85" customWidth="1"/>
    <col min="1524" max="1769" width="8.85546875" style="85"/>
    <col min="1770" max="1770" width="46.42578125" style="85" customWidth="1"/>
    <col min="1771" max="1778" width="10.7109375" style="85" customWidth="1"/>
    <col min="1779" max="1779" width="12" style="85" customWidth="1"/>
    <col min="1780" max="2025" width="8.85546875" style="85"/>
    <col min="2026" max="2026" width="46.42578125" style="85" customWidth="1"/>
    <col min="2027" max="2034" width="10.7109375" style="85" customWidth="1"/>
    <col min="2035" max="2035" width="12" style="85" customWidth="1"/>
    <col min="2036" max="2281" width="8.85546875" style="85"/>
    <col min="2282" max="2282" width="46.42578125" style="85" customWidth="1"/>
    <col min="2283" max="2290" width="10.7109375" style="85" customWidth="1"/>
    <col min="2291" max="2291" width="12" style="85" customWidth="1"/>
    <col min="2292" max="2537" width="8.85546875" style="85"/>
    <col min="2538" max="2538" width="46.42578125" style="85" customWidth="1"/>
    <col min="2539" max="2546" width="10.7109375" style="85" customWidth="1"/>
    <col min="2547" max="2547" width="12" style="85" customWidth="1"/>
    <col min="2548" max="2793" width="8.85546875" style="85"/>
    <col min="2794" max="2794" width="46.42578125" style="85" customWidth="1"/>
    <col min="2795" max="2802" width="10.7109375" style="85" customWidth="1"/>
    <col min="2803" max="2803" width="12" style="85" customWidth="1"/>
    <col min="2804" max="3049" width="8.85546875" style="85"/>
    <col min="3050" max="3050" width="46.42578125" style="85" customWidth="1"/>
    <col min="3051" max="3058" width="10.7109375" style="85" customWidth="1"/>
    <col min="3059" max="3059" width="12" style="85" customWidth="1"/>
    <col min="3060" max="3305" width="8.85546875" style="85"/>
    <col min="3306" max="3306" width="46.42578125" style="85" customWidth="1"/>
    <col min="3307" max="3314" width="10.7109375" style="85" customWidth="1"/>
    <col min="3315" max="3315" width="12" style="85" customWidth="1"/>
    <col min="3316" max="3561" width="8.85546875" style="85"/>
    <col min="3562" max="3562" width="46.42578125" style="85" customWidth="1"/>
    <col min="3563" max="3570" width="10.7109375" style="85" customWidth="1"/>
    <col min="3571" max="3571" width="12" style="85" customWidth="1"/>
    <col min="3572" max="3817" width="8.85546875" style="85"/>
    <col min="3818" max="3818" width="46.42578125" style="85" customWidth="1"/>
    <col min="3819" max="3826" width="10.7109375" style="85" customWidth="1"/>
    <col min="3827" max="3827" width="12" style="85" customWidth="1"/>
    <col min="3828" max="4073" width="8.85546875" style="85"/>
    <col min="4074" max="4074" width="46.42578125" style="85" customWidth="1"/>
    <col min="4075" max="4082" width="10.7109375" style="85" customWidth="1"/>
    <col min="4083" max="4083" width="12" style="85" customWidth="1"/>
    <col min="4084" max="4329" width="8.85546875" style="85"/>
    <col min="4330" max="4330" width="46.42578125" style="85" customWidth="1"/>
    <col min="4331" max="4338" width="10.7109375" style="85" customWidth="1"/>
    <col min="4339" max="4339" width="12" style="85" customWidth="1"/>
    <col min="4340" max="4585" width="8.85546875" style="85"/>
    <col min="4586" max="4586" width="46.42578125" style="85" customWidth="1"/>
    <col min="4587" max="4594" width="10.7109375" style="85" customWidth="1"/>
    <col min="4595" max="4595" width="12" style="85" customWidth="1"/>
    <col min="4596" max="4841" width="8.85546875" style="85"/>
    <col min="4842" max="4842" width="46.42578125" style="85" customWidth="1"/>
    <col min="4843" max="4850" width="10.7109375" style="85" customWidth="1"/>
    <col min="4851" max="4851" width="12" style="85" customWidth="1"/>
    <col min="4852" max="5097" width="8.85546875" style="85"/>
    <col min="5098" max="5098" width="46.42578125" style="85" customWidth="1"/>
    <col min="5099" max="5106" width="10.7109375" style="85" customWidth="1"/>
    <col min="5107" max="5107" width="12" style="85" customWidth="1"/>
    <col min="5108" max="5353" width="8.85546875" style="85"/>
    <col min="5354" max="5354" width="46.42578125" style="85" customWidth="1"/>
    <col min="5355" max="5362" width="10.7109375" style="85" customWidth="1"/>
    <col min="5363" max="5363" width="12" style="85" customWidth="1"/>
    <col min="5364" max="5609" width="8.85546875" style="85"/>
    <col min="5610" max="5610" width="46.42578125" style="85" customWidth="1"/>
    <col min="5611" max="5618" width="10.7109375" style="85" customWidth="1"/>
    <col min="5619" max="5619" width="12" style="85" customWidth="1"/>
    <col min="5620" max="5865" width="8.85546875" style="85"/>
    <col min="5866" max="5866" width="46.42578125" style="85" customWidth="1"/>
    <col min="5867" max="5874" width="10.7109375" style="85" customWidth="1"/>
    <col min="5875" max="5875" width="12" style="85" customWidth="1"/>
    <col min="5876" max="6121" width="8.85546875" style="85"/>
    <col min="6122" max="6122" width="46.42578125" style="85" customWidth="1"/>
    <col min="6123" max="6130" width="10.7109375" style="85" customWidth="1"/>
    <col min="6131" max="6131" width="12" style="85" customWidth="1"/>
    <col min="6132" max="6377" width="8.85546875" style="85"/>
    <col min="6378" max="6378" width="46.42578125" style="85" customWidth="1"/>
    <col min="6379" max="6386" width="10.7109375" style="85" customWidth="1"/>
    <col min="6387" max="6387" width="12" style="85" customWidth="1"/>
    <col min="6388" max="6633" width="8.85546875" style="85"/>
    <col min="6634" max="6634" width="46.42578125" style="85" customWidth="1"/>
    <col min="6635" max="6642" width="10.7109375" style="85" customWidth="1"/>
    <col min="6643" max="6643" width="12" style="85" customWidth="1"/>
    <col min="6644" max="6889" width="8.85546875" style="85"/>
    <col min="6890" max="6890" width="46.42578125" style="85" customWidth="1"/>
    <col min="6891" max="6898" width="10.7109375" style="85" customWidth="1"/>
    <col min="6899" max="6899" width="12" style="85" customWidth="1"/>
    <col min="6900" max="7145" width="8.85546875" style="85"/>
    <col min="7146" max="7146" width="46.42578125" style="85" customWidth="1"/>
    <col min="7147" max="7154" width="10.7109375" style="85" customWidth="1"/>
    <col min="7155" max="7155" width="12" style="85" customWidth="1"/>
    <col min="7156" max="7401" width="8.85546875" style="85"/>
    <col min="7402" max="7402" width="46.42578125" style="85" customWidth="1"/>
    <col min="7403" max="7410" width="10.7109375" style="85" customWidth="1"/>
    <col min="7411" max="7411" width="12" style="85" customWidth="1"/>
    <col min="7412" max="7657" width="8.85546875" style="85"/>
    <col min="7658" max="7658" width="46.42578125" style="85" customWidth="1"/>
    <col min="7659" max="7666" width="10.7109375" style="85" customWidth="1"/>
    <col min="7667" max="7667" width="12" style="85" customWidth="1"/>
    <col min="7668" max="7913" width="8.85546875" style="85"/>
    <col min="7914" max="7914" width="46.42578125" style="85" customWidth="1"/>
    <col min="7915" max="7922" width="10.7109375" style="85" customWidth="1"/>
    <col min="7923" max="7923" width="12" style="85" customWidth="1"/>
    <col min="7924" max="8169" width="8.85546875" style="85"/>
    <col min="8170" max="8170" width="46.42578125" style="85" customWidth="1"/>
    <col min="8171" max="8178" width="10.7109375" style="85" customWidth="1"/>
    <col min="8179" max="8179" width="12" style="85" customWidth="1"/>
    <col min="8180" max="8425" width="8.85546875" style="85"/>
    <col min="8426" max="8426" width="46.42578125" style="85" customWidth="1"/>
    <col min="8427" max="8434" width="10.7109375" style="85" customWidth="1"/>
    <col min="8435" max="8435" width="12" style="85" customWidth="1"/>
    <col min="8436" max="8681" width="8.85546875" style="85"/>
    <col min="8682" max="8682" width="46.42578125" style="85" customWidth="1"/>
    <col min="8683" max="8690" width="10.7109375" style="85" customWidth="1"/>
    <col min="8691" max="8691" width="12" style="85" customWidth="1"/>
    <col min="8692" max="8937" width="8.85546875" style="85"/>
    <col min="8938" max="8938" width="46.42578125" style="85" customWidth="1"/>
    <col min="8939" max="8946" width="10.7109375" style="85" customWidth="1"/>
    <col min="8947" max="8947" width="12" style="85" customWidth="1"/>
    <col min="8948" max="9193" width="8.85546875" style="85"/>
    <col min="9194" max="9194" width="46.42578125" style="85" customWidth="1"/>
    <col min="9195" max="9202" width="10.7109375" style="85" customWidth="1"/>
    <col min="9203" max="9203" width="12" style="85" customWidth="1"/>
    <col min="9204" max="9449" width="8.85546875" style="85"/>
    <col min="9450" max="9450" width="46.42578125" style="85" customWidth="1"/>
    <col min="9451" max="9458" width="10.7109375" style="85" customWidth="1"/>
    <col min="9459" max="9459" width="12" style="85" customWidth="1"/>
    <col min="9460" max="9705" width="8.85546875" style="85"/>
    <col min="9706" max="9706" width="46.42578125" style="85" customWidth="1"/>
    <col min="9707" max="9714" width="10.7109375" style="85" customWidth="1"/>
    <col min="9715" max="9715" width="12" style="85" customWidth="1"/>
    <col min="9716" max="9961" width="8.85546875" style="85"/>
    <col min="9962" max="9962" width="46.42578125" style="85" customWidth="1"/>
    <col min="9963" max="9970" width="10.7109375" style="85" customWidth="1"/>
    <col min="9971" max="9971" width="12" style="85" customWidth="1"/>
    <col min="9972" max="10217" width="8.85546875" style="85"/>
    <col min="10218" max="10218" width="46.42578125" style="85" customWidth="1"/>
    <col min="10219" max="10226" width="10.7109375" style="85" customWidth="1"/>
    <col min="10227" max="10227" width="12" style="85" customWidth="1"/>
    <col min="10228" max="10473" width="8.85546875" style="85"/>
    <col min="10474" max="10474" width="46.42578125" style="85" customWidth="1"/>
    <col min="10475" max="10482" width="10.7109375" style="85" customWidth="1"/>
    <col min="10483" max="10483" width="12" style="85" customWidth="1"/>
    <col min="10484" max="10729" width="8.85546875" style="85"/>
    <col min="10730" max="10730" width="46.42578125" style="85" customWidth="1"/>
    <col min="10731" max="10738" width="10.7109375" style="85" customWidth="1"/>
    <col min="10739" max="10739" width="12" style="85" customWidth="1"/>
    <col min="10740" max="10985" width="8.85546875" style="85"/>
    <col min="10986" max="10986" width="46.42578125" style="85" customWidth="1"/>
    <col min="10987" max="10994" width="10.7109375" style="85" customWidth="1"/>
    <col min="10995" max="10995" width="12" style="85" customWidth="1"/>
    <col min="10996" max="11241" width="8.85546875" style="85"/>
    <col min="11242" max="11242" width="46.42578125" style="85" customWidth="1"/>
    <col min="11243" max="11250" width="10.7109375" style="85" customWidth="1"/>
    <col min="11251" max="11251" width="12" style="85" customWidth="1"/>
    <col min="11252" max="11497" width="8.85546875" style="85"/>
    <col min="11498" max="11498" width="46.42578125" style="85" customWidth="1"/>
    <col min="11499" max="11506" width="10.7109375" style="85" customWidth="1"/>
    <col min="11507" max="11507" width="12" style="85" customWidth="1"/>
    <col min="11508" max="11753" width="8.85546875" style="85"/>
    <col min="11754" max="11754" width="46.42578125" style="85" customWidth="1"/>
    <col min="11755" max="11762" width="10.7109375" style="85" customWidth="1"/>
    <col min="11763" max="11763" width="12" style="85" customWidth="1"/>
    <col min="11764" max="12009" width="8.85546875" style="85"/>
    <col min="12010" max="12010" width="46.42578125" style="85" customWidth="1"/>
    <col min="12011" max="12018" width="10.7109375" style="85" customWidth="1"/>
    <col min="12019" max="12019" width="12" style="85" customWidth="1"/>
    <col min="12020" max="12265" width="8.85546875" style="85"/>
    <col min="12266" max="12266" width="46.42578125" style="85" customWidth="1"/>
    <col min="12267" max="12274" width="10.7109375" style="85" customWidth="1"/>
    <col min="12275" max="12275" width="12" style="85" customWidth="1"/>
    <col min="12276" max="12521" width="8.85546875" style="85"/>
    <col min="12522" max="12522" width="46.42578125" style="85" customWidth="1"/>
    <col min="12523" max="12530" width="10.7109375" style="85" customWidth="1"/>
    <col min="12531" max="12531" width="12" style="85" customWidth="1"/>
    <col min="12532" max="12777" width="8.85546875" style="85"/>
    <col min="12778" max="12778" width="46.42578125" style="85" customWidth="1"/>
    <col min="12779" max="12786" width="10.7109375" style="85" customWidth="1"/>
    <col min="12787" max="12787" width="12" style="85" customWidth="1"/>
    <col min="12788" max="13033" width="8.85546875" style="85"/>
    <col min="13034" max="13034" width="46.42578125" style="85" customWidth="1"/>
    <col min="13035" max="13042" width="10.7109375" style="85" customWidth="1"/>
    <col min="13043" max="13043" width="12" style="85" customWidth="1"/>
    <col min="13044" max="13289" width="8.85546875" style="85"/>
    <col min="13290" max="13290" width="46.42578125" style="85" customWidth="1"/>
    <col min="13291" max="13298" width="10.7109375" style="85" customWidth="1"/>
    <col min="13299" max="13299" width="12" style="85" customWidth="1"/>
    <col min="13300" max="13545" width="8.85546875" style="85"/>
    <col min="13546" max="13546" width="46.42578125" style="85" customWidth="1"/>
    <col min="13547" max="13554" width="10.7109375" style="85" customWidth="1"/>
    <col min="13555" max="13555" width="12" style="85" customWidth="1"/>
    <col min="13556" max="13801" width="8.85546875" style="85"/>
    <col min="13802" max="13802" width="46.42578125" style="85" customWidth="1"/>
    <col min="13803" max="13810" width="10.7109375" style="85" customWidth="1"/>
    <col min="13811" max="13811" width="12" style="85" customWidth="1"/>
    <col min="13812" max="14057" width="8.85546875" style="85"/>
    <col min="14058" max="14058" width="46.42578125" style="85" customWidth="1"/>
    <col min="14059" max="14066" width="10.7109375" style="85" customWidth="1"/>
    <col min="14067" max="14067" width="12" style="85" customWidth="1"/>
    <col min="14068" max="14313" width="8.85546875" style="85"/>
    <col min="14314" max="14314" width="46.42578125" style="85" customWidth="1"/>
    <col min="14315" max="14322" width="10.7109375" style="85" customWidth="1"/>
    <col min="14323" max="14323" width="12" style="85" customWidth="1"/>
    <col min="14324" max="14569" width="8.85546875" style="85"/>
    <col min="14570" max="14570" width="46.42578125" style="85" customWidth="1"/>
    <col min="14571" max="14578" width="10.7109375" style="85" customWidth="1"/>
    <col min="14579" max="14579" width="12" style="85" customWidth="1"/>
    <col min="14580" max="14825" width="8.85546875" style="85"/>
    <col min="14826" max="14826" width="46.42578125" style="85" customWidth="1"/>
    <col min="14827" max="14834" width="10.7109375" style="85" customWidth="1"/>
    <col min="14835" max="14835" width="12" style="85" customWidth="1"/>
    <col min="14836" max="15081" width="8.85546875" style="85"/>
    <col min="15082" max="15082" width="46.42578125" style="85" customWidth="1"/>
    <col min="15083" max="15090" width="10.7109375" style="85" customWidth="1"/>
    <col min="15091" max="15091" width="12" style="85" customWidth="1"/>
    <col min="15092" max="15337" width="8.85546875" style="85"/>
    <col min="15338" max="15338" width="46.42578125" style="85" customWidth="1"/>
    <col min="15339" max="15346" width="10.7109375" style="85" customWidth="1"/>
    <col min="15347" max="15347" width="12" style="85" customWidth="1"/>
    <col min="15348" max="15593" width="8.85546875" style="85"/>
    <col min="15594" max="15594" width="46.42578125" style="85" customWidth="1"/>
    <col min="15595" max="15602" width="10.7109375" style="85" customWidth="1"/>
    <col min="15603" max="15603" width="12" style="85" customWidth="1"/>
    <col min="15604" max="15849" width="8.85546875" style="85"/>
    <col min="15850" max="15850" width="46.42578125" style="85" customWidth="1"/>
    <col min="15851" max="15858" width="10.7109375" style="85" customWidth="1"/>
    <col min="15859" max="15859" width="12" style="85" customWidth="1"/>
    <col min="15860" max="16105" width="8.85546875" style="85"/>
    <col min="16106" max="16106" width="46.42578125" style="85" customWidth="1"/>
    <col min="16107" max="16114" width="10.7109375" style="85" customWidth="1"/>
    <col min="16115" max="16115" width="12" style="85" customWidth="1"/>
    <col min="16116" max="16384" width="8.85546875" style="85"/>
  </cols>
  <sheetData>
    <row r="1" spans="1:11" s="82" customFormat="1" ht="23.1" customHeight="1">
      <c r="A1" s="779" t="s">
        <v>767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</row>
    <row r="2" spans="1:11" s="83" customFormat="1" ht="23.1" customHeight="1">
      <c r="A2" s="781" t="s">
        <v>768</v>
      </c>
      <c r="B2" s="781"/>
      <c r="C2" s="781"/>
      <c r="D2" s="781"/>
      <c r="E2" s="781"/>
      <c r="F2" s="781"/>
      <c r="G2" s="781"/>
      <c r="H2" s="781"/>
      <c r="I2" s="781"/>
      <c r="J2" s="781"/>
      <c r="K2" s="781"/>
    </row>
    <row r="3" spans="1:11" s="83" customFormat="1" ht="18.75">
      <c r="A3" s="782" t="s">
        <v>1221</v>
      </c>
      <c r="B3" s="782"/>
      <c r="C3" s="782"/>
      <c r="D3" s="782"/>
      <c r="E3" s="782"/>
      <c r="F3" s="782"/>
      <c r="G3" s="783" t="s">
        <v>1222</v>
      </c>
      <c r="H3" s="784"/>
      <c r="I3" s="784"/>
      <c r="J3" s="784"/>
      <c r="K3" s="785"/>
    </row>
    <row r="4" spans="1:11" s="83" customFormat="1" ht="48" customHeight="1">
      <c r="A4" s="786" t="s">
        <v>52</v>
      </c>
      <c r="B4" s="497" t="s">
        <v>350</v>
      </c>
      <c r="C4" s="789" t="s">
        <v>351</v>
      </c>
      <c r="D4" s="790"/>
      <c r="E4" s="790"/>
      <c r="F4" s="790" t="s">
        <v>352</v>
      </c>
      <c r="G4" s="790"/>
      <c r="H4" s="791"/>
      <c r="I4" s="497" t="s">
        <v>353</v>
      </c>
      <c r="J4" s="497" t="s">
        <v>681</v>
      </c>
      <c r="K4" s="786" t="s">
        <v>56</v>
      </c>
    </row>
    <row r="5" spans="1:11" s="83" customFormat="1" ht="33" customHeight="1">
      <c r="A5" s="787"/>
      <c r="B5" s="497" t="s">
        <v>354</v>
      </c>
      <c r="C5" s="497" t="s">
        <v>355</v>
      </c>
      <c r="D5" s="497" t="s">
        <v>356</v>
      </c>
      <c r="E5" s="497" t="s">
        <v>357</v>
      </c>
      <c r="F5" s="497" t="s">
        <v>358</v>
      </c>
      <c r="G5" s="497" t="s">
        <v>359</v>
      </c>
      <c r="H5" s="497" t="s">
        <v>58</v>
      </c>
      <c r="I5" s="497" t="s">
        <v>360</v>
      </c>
      <c r="J5" s="497" t="s">
        <v>682</v>
      </c>
      <c r="K5" s="787"/>
    </row>
    <row r="6" spans="1:11" s="83" customFormat="1" ht="33" customHeight="1">
      <c r="A6" s="787"/>
      <c r="B6" s="497" t="s">
        <v>361</v>
      </c>
      <c r="C6" s="497" t="s">
        <v>362</v>
      </c>
      <c r="D6" s="497" t="s">
        <v>363</v>
      </c>
      <c r="E6" s="497" t="s">
        <v>364</v>
      </c>
      <c r="F6" s="497" t="s">
        <v>372</v>
      </c>
      <c r="G6" s="497" t="s">
        <v>75</v>
      </c>
      <c r="H6" s="497" t="s">
        <v>36</v>
      </c>
      <c r="I6" s="497" t="s">
        <v>36</v>
      </c>
      <c r="J6" s="497" t="s">
        <v>366</v>
      </c>
      <c r="K6" s="787"/>
    </row>
    <row r="7" spans="1:11" s="83" customFormat="1" ht="33" customHeight="1">
      <c r="A7" s="788"/>
      <c r="B7" s="497" t="s">
        <v>367</v>
      </c>
      <c r="C7" s="497"/>
      <c r="D7" s="497" t="s">
        <v>368</v>
      </c>
      <c r="E7" s="497"/>
      <c r="F7" s="497"/>
      <c r="G7" s="497"/>
      <c r="H7" s="497"/>
      <c r="I7" s="497" t="s">
        <v>367</v>
      </c>
      <c r="J7" s="497" t="s">
        <v>369</v>
      </c>
      <c r="K7" s="788"/>
    </row>
    <row r="8" spans="1:11" s="84" customFormat="1" ht="33" customHeight="1">
      <c r="A8" s="539" t="s">
        <v>1193</v>
      </c>
      <c r="B8" s="591">
        <v>30375</v>
      </c>
      <c r="C8" s="592">
        <v>1212</v>
      </c>
      <c r="D8" s="592">
        <v>190</v>
      </c>
      <c r="E8" s="592">
        <v>120</v>
      </c>
      <c r="F8" s="592">
        <v>15588</v>
      </c>
      <c r="G8" s="592">
        <v>119</v>
      </c>
      <c r="H8" s="510">
        <f t="shared" ref="H8:H14" si="0">SUM(C8:G8)</f>
        <v>17229</v>
      </c>
      <c r="I8" s="510">
        <f t="shared" ref="I8:I14" si="1">SUM(B8+H8)</f>
        <v>47604</v>
      </c>
      <c r="J8" s="592">
        <f t="shared" ref="J8:J15" si="2">H8/I8*100</f>
        <v>36.192336778421982</v>
      </c>
      <c r="K8" s="461" t="s">
        <v>1038</v>
      </c>
    </row>
    <row r="9" spans="1:11" s="84" customFormat="1" ht="33" customHeight="1">
      <c r="A9" s="539" t="s">
        <v>101</v>
      </c>
      <c r="B9" s="593">
        <v>10319</v>
      </c>
      <c r="C9" s="593">
        <v>563</v>
      </c>
      <c r="D9" s="593">
        <v>50</v>
      </c>
      <c r="E9" s="593">
        <v>71</v>
      </c>
      <c r="F9" s="593">
        <v>4939</v>
      </c>
      <c r="G9" s="593">
        <v>13</v>
      </c>
      <c r="H9" s="510">
        <f t="shared" si="0"/>
        <v>5636</v>
      </c>
      <c r="I9" s="510">
        <f t="shared" si="1"/>
        <v>15955</v>
      </c>
      <c r="J9" s="593">
        <f t="shared" si="2"/>
        <v>35.324349733625823</v>
      </c>
      <c r="K9" s="461" t="s">
        <v>1039</v>
      </c>
    </row>
    <row r="10" spans="1:11" s="84" customFormat="1" ht="33" customHeight="1">
      <c r="A10" s="539" t="s">
        <v>796</v>
      </c>
      <c r="B10" s="591">
        <v>6235</v>
      </c>
      <c r="C10" s="592">
        <v>308</v>
      </c>
      <c r="D10" s="592">
        <v>31</v>
      </c>
      <c r="E10" s="592">
        <v>4</v>
      </c>
      <c r="F10" s="592">
        <v>3060</v>
      </c>
      <c r="G10" s="592">
        <v>0</v>
      </c>
      <c r="H10" s="510">
        <f t="shared" si="0"/>
        <v>3403</v>
      </c>
      <c r="I10" s="510">
        <f t="shared" si="1"/>
        <v>9638</v>
      </c>
      <c r="J10" s="592">
        <f t="shared" si="2"/>
        <v>35.308155218925087</v>
      </c>
      <c r="K10" s="461" t="s">
        <v>1040</v>
      </c>
    </row>
    <row r="11" spans="1:11" s="84" customFormat="1" ht="33" customHeight="1">
      <c r="A11" s="539" t="s">
        <v>794</v>
      </c>
      <c r="B11" s="593">
        <v>746</v>
      </c>
      <c r="C11" s="593">
        <v>72</v>
      </c>
      <c r="D11" s="593">
        <v>3</v>
      </c>
      <c r="E11" s="593">
        <v>7</v>
      </c>
      <c r="F11" s="593">
        <v>804</v>
      </c>
      <c r="G11" s="593">
        <v>0</v>
      </c>
      <c r="H11" s="510">
        <f t="shared" si="0"/>
        <v>886</v>
      </c>
      <c r="I11" s="510">
        <f t="shared" si="1"/>
        <v>1632</v>
      </c>
      <c r="J11" s="593">
        <f t="shared" si="2"/>
        <v>54.289215686274503</v>
      </c>
      <c r="K11" s="461" t="s">
        <v>1042</v>
      </c>
    </row>
    <row r="12" spans="1:11" s="84" customFormat="1" ht="33" customHeight="1">
      <c r="A12" s="539" t="s">
        <v>100</v>
      </c>
      <c r="B12" s="591">
        <v>1812</v>
      </c>
      <c r="C12" s="592">
        <v>140</v>
      </c>
      <c r="D12" s="592">
        <v>10</v>
      </c>
      <c r="E12" s="592">
        <v>2</v>
      </c>
      <c r="F12" s="592">
        <v>1004</v>
      </c>
      <c r="G12" s="592">
        <v>0</v>
      </c>
      <c r="H12" s="510">
        <f t="shared" si="0"/>
        <v>1156</v>
      </c>
      <c r="I12" s="510">
        <f t="shared" si="1"/>
        <v>2968</v>
      </c>
      <c r="J12" s="592">
        <f t="shared" si="2"/>
        <v>38.948787061994608</v>
      </c>
      <c r="K12" s="461" t="s">
        <v>1044</v>
      </c>
    </row>
    <row r="13" spans="1:11" s="84" customFormat="1" ht="33" customHeight="1">
      <c r="A13" s="539" t="s">
        <v>212</v>
      </c>
      <c r="B13" s="593">
        <v>1379</v>
      </c>
      <c r="C13" s="593">
        <v>37</v>
      </c>
      <c r="D13" s="593">
        <v>4</v>
      </c>
      <c r="E13" s="593">
        <v>14</v>
      </c>
      <c r="F13" s="593">
        <v>444</v>
      </c>
      <c r="G13" s="593">
        <v>16</v>
      </c>
      <c r="H13" s="510">
        <f t="shared" si="0"/>
        <v>515</v>
      </c>
      <c r="I13" s="510">
        <f t="shared" si="1"/>
        <v>1894</v>
      </c>
      <c r="J13" s="593">
        <f t="shared" si="2"/>
        <v>27.191129883843718</v>
      </c>
      <c r="K13" s="461" t="s">
        <v>1045</v>
      </c>
    </row>
    <row r="14" spans="1:11" s="84" customFormat="1" ht="33" customHeight="1">
      <c r="A14" s="539" t="s">
        <v>729</v>
      </c>
      <c r="B14" s="591">
        <v>5335</v>
      </c>
      <c r="C14" s="592">
        <v>491</v>
      </c>
      <c r="D14" s="592">
        <v>38</v>
      </c>
      <c r="E14" s="592">
        <v>37</v>
      </c>
      <c r="F14" s="592">
        <v>2933</v>
      </c>
      <c r="G14" s="592">
        <v>0</v>
      </c>
      <c r="H14" s="510">
        <f t="shared" si="0"/>
        <v>3499</v>
      </c>
      <c r="I14" s="510">
        <f t="shared" si="1"/>
        <v>8834</v>
      </c>
      <c r="J14" s="592">
        <f t="shared" si="2"/>
        <v>39.608331446683273</v>
      </c>
      <c r="K14" s="461" t="s">
        <v>1049</v>
      </c>
    </row>
    <row r="15" spans="1:11" s="86" customFormat="1" ht="33" customHeight="1">
      <c r="A15" s="462" t="s">
        <v>838</v>
      </c>
      <c r="B15" s="519">
        <f t="shared" ref="B15:I15" si="3">SUM(B8:B14)</f>
        <v>56201</v>
      </c>
      <c r="C15" s="519">
        <f t="shared" si="3"/>
        <v>2823</v>
      </c>
      <c r="D15" s="519">
        <f t="shared" si="3"/>
        <v>326</v>
      </c>
      <c r="E15" s="519">
        <f t="shared" si="3"/>
        <v>255</v>
      </c>
      <c r="F15" s="519">
        <f t="shared" si="3"/>
        <v>28772</v>
      </c>
      <c r="G15" s="519">
        <f t="shared" si="3"/>
        <v>148</v>
      </c>
      <c r="H15" s="519">
        <f t="shared" si="3"/>
        <v>32324</v>
      </c>
      <c r="I15" s="519">
        <f t="shared" si="3"/>
        <v>88525</v>
      </c>
      <c r="J15" s="519">
        <f t="shared" si="2"/>
        <v>36.5139791019486</v>
      </c>
      <c r="K15" s="462" t="s">
        <v>36</v>
      </c>
    </row>
    <row r="16" spans="1:11" ht="33" customHeight="1">
      <c r="A16" s="542" t="s">
        <v>839</v>
      </c>
      <c r="B16" s="649">
        <f>B15/I15*100</f>
        <v>63.4860208980514</v>
      </c>
      <c r="C16" s="649">
        <f>C15/I15*100</f>
        <v>3.188929680881107</v>
      </c>
      <c r="D16" s="649">
        <f>D15/I15*100</f>
        <v>0.36825755436317426</v>
      </c>
      <c r="E16" s="649">
        <f>E15/I15*100</f>
        <v>0.28805422197119457</v>
      </c>
      <c r="F16" s="649">
        <f>F15/I15*100</f>
        <v>32.501553233549849</v>
      </c>
      <c r="G16" s="649">
        <f>G15/I15*100</f>
        <v>0.16718441118328156</v>
      </c>
      <c r="H16" s="649">
        <f>H15/I15*100</f>
        <v>36.5139791019486</v>
      </c>
      <c r="I16" s="649">
        <f>I15/I15*100</f>
        <v>100</v>
      </c>
      <c r="J16" s="594"/>
      <c r="K16" s="485" t="s">
        <v>912</v>
      </c>
    </row>
    <row r="19" spans="1:11" s="84" customFormat="1">
      <c r="A19" s="87"/>
      <c r="K19" s="87"/>
    </row>
    <row r="20" spans="1:11" s="84" customFormat="1">
      <c r="A20" s="87"/>
      <c r="K20" s="87"/>
    </row>
    <row r="21" spans="1:11" s="84" customFormat="1" ht="26.25" customHeight="1">
      <c r="A21" s="87"/>
      <c r="K21" s="87"/>
    </row>
    <row r="23" spans="1:11" s="84" customFormat="1">
      <c r="A23" s="87"/>
      <c r="K23" s="87"/>
    </row>
    <row r="24" spans="1:11" s="84" customFormat="1">
      <c r="A24" s="87"/>
      <c r="K24" s="87"/>
    </row>
    <row r="25" spans="1:11" s="84" customFormat="1" ht="15.75" customHeight="1">
      <c r="A25" s="87"/>
      <c r="B25"/>
      <c r="C25"/>
      <c r="D25"/>
      <c r="E25"/>
      <c r="F25"/>
      <c r="G25"/>
      <c r="H25"/>
      <c r="I25"/>
      <c r="J25"/>
      <c r="K25" s="87"/>
    </row>
    <row r="26" spans="1:11" s="84" customFormat="1" ht="15.75" customHeight="1">
      <c r="A26" s="88"/>
      <c r="B26"/>
      <c r="C26"/>
      <c r="D26"/>
      <c r="E26"/>
      <c r="F26"/>
      <c r="G26"/>
      <c r="H26"/>
      <c r="I26"/>
      <c r="J26"/>
      <c r="K26" s="88"/>
    </row>
    <row r="27" spans="1:11" s="84" customFormat="1" ht="15.75" customHeight="1">
      <c r="A27" s="87"/>
      <c r="B27"/>
      <c r="C27"/>
      <c r="D27"/>
      <c r="E27"/>
      <c r="F27"/>
      <c r="G27"/>
      <c r="H27"/>
      <c r="I27"/>
      <c r="J27"/>
      <c r="K27" s="87"/>
    </row>
    <row r="28" spans="1:11" s="84" customFormat="1">
      <c r="A28" s="87"/>
      <c r="B28"/>
      <c r="C28"/>
      <c r="D28"/>
      <c r="E28"/>
      <c r="F28"/>
      <c r="G28"/>
      <c r="H28"/>
      <c r="I28"/>
      <c r="J28"/>
      <c r="K28" s="87"/>
    </row>
    <row r="29" spans="1:11" s="82" customFormat="1" ht="15">
      <c r="A29" s="42"/>
      <c r="B29"/>
      <c r="C29"/>
      <c r="D29"/>
      <c r="E29"/>
      <c r="F29"/>
      <c r="G29"/>
      <c r="H29"/>
      <c r="I29"/>
      <c r="J29"/>
      <c r="K29" s="42"/>
    </row>
    <row r="30" spans="1:11">
      <c r="B30"/>
      <c r="C30"/>
      <c r="D30"/>
      <c r="E30"/>
      <c r="F30"/>
      <c r="G30"/>
      <c r="H30"/>
      <c r="I30"/>
      <c r="J30"/>
    </row>
    <row r="31" spans="1:11" s="84" customFormat="1" ht="15">
      <c r="A31" s="89"/>
      <c r="B31"/>
      <c r="C31"/>
      <c r="D31"/>
      <c r="E31"/>
      <c r="F31"/>
      <c r="G31"/>
      <c r="H31"/>
      <c r="I31"/>
      <c r="J31"/>
      <c r="K31" s="89"/>
    </row>
    <row r="32" spans="1:11" s="84" customFormat="1" ht="15">
      <c r="A32" s="89"/>
      <c r="B32"/>
      <c r="C32"/>
      <c r="D32"/>
      <c r="E32"/>
      <c r="F32"/>
      <c r="G32"/>
      <c r="H32"/>
      <c r="I32"/>
      <c r="J32"/>
      <c r="K32" s="89"/>
    </row>
    <row r="33" spans="1:11">
      <c r="B33"/>
      <c r="C33"/>
      <c r="D33"/>
      <c r="E33"/>
      <c r="F33"/>
      <c r="G33"/>
      <c r="H33"/>
      <c r="I33"/>
      <c r="J33"/>
    </row>
    <row r="34" spans="1:11" ht="15">
      <c r="A34" s="42"/>
      <c r="B34"/>
      <c r="C34"/>
      <c r="D34"/>
      <c r="E34"/>
      <c r="F34"/>
      <c r="G34"/>
      <c r="H34"/>
      <c r="I34"/>
      <c r="J34"/>
      <c r="K34" s="42"/>
    </row>
    <row r="35" spans="1:11" s="82" customFormat="1" ht="12.75">
      <c r="A35" s="42"/>
      <c r="K35" s="42"/>
    </row>
    <row r="38" spans="1:11" s="84" customFormat="1">
      <c r="A38" s="87"/>
      <c r="K38" s="87"/>
    </row>
    <row r="39" spans="1:11" s="84" customFormat="1">
      <c r="A39" s="87"/>
      <c r="K39" s="87"/>
    </row>
    <row r="40" spans="1:11" s="84" customFormat="1">
      <c r="A40" s="87"/>
      <c r="K40" s="87"/>
    </row>
    <row r="41" spans="1:11" s="84" customFormat="1">
      <c r="A41" s="87"/>
      <c r="K41" s="87"/>
    </row>
    <row r="42" spans="1:11" s="84" customFormat="1">
      <c r="A42" s="87"/>
      <c r="K42" s="87"/>
    </row>
  </sheetData>
  <mergeCells count="8">
    <mergeCell ref="A1:K1"/>
    <mergeCell ref="A2:K2"/>
    <mergeCell ref="A3:F3"/>
    <mergeCell ref="G3:K3"/>
    <mergeCell ref="A4:A7"/>
    <mergeCell ref="K4:K7"/>
    <mergeCell ref="C4:E4"/>
    <mergeCell ref="F4:H4"/>
  </mergeCells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65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33"/>
  <sheetViews>
    <sheetView rightToLeft="1" topLeftCell="A7" zoomScaleNormal="100" workbookViewId="0">
      <selection sqref="A1:H1"/>
    </sheetView>
  </sheetViews>
  <sheetFormatPr defaultColWidth="8.85546875" defaultRowHeight="12.75"/>
  <cols>
    <col min="1" max="1" width="26.42578125" style="402" customWidth="1"/>
    <col min="2" max="7" width="22.42578125" style="402" customWidth="1"/>
    <col min="8" max="8" width="33.85546875" style="402" customWidth="1"/>
    <col min="9" max="13" width="9.140625" style="402" customWidth="1"/>
    <col min="14" max="255" width="8.85546875" style="402"/>
    <col min="256" max="256" width="14.28515625" style="402" customWidth="1"/>
    <col min="257" max="257" width="16.42578125" style="402" customWidth="1"/>
    <col min="258" max="258" width="14.7109375" style="402" customWidth="1"/>
    <col min="259" max="259" width="13.85546875" style="402" customWidth="1"/>
    <col min="260" max="260" width="13" style="402" customWidth="1"/>
    <col min="261" max="263" width="13.140625" style="402" customWidth="1"/>
    <col min="264" max="511" width="8.85546875" style="402"/>
    <col min="512" max="512" width="14.28515625" style="402" customWidth="1"/>
    <col min="513" max="513" width="16.42578125" style="402" customWidth="1"/>
    <col min="514" max="514" width="14.7109375" style="402" customWidth="1"/>
    <col min="515" max="515" width="13.85546875" style="402" customWidth="1"/>
    <col min="516" max="516" width="13" style="402" customWidth="1"/>
    <col min="517" max="519" width="13.140625" style="402" customWidth="1"/>
    <col min="520" max="767" width="8.85546875" style="402"/>
    <col min="768" max="768" width="14.28515625" style="402" customWidth="1"/>
    <col min="769" max="769" width="16.42578125" style="402" customWidth="1"/>
    <col min="770" max="770" width="14.7109375" style="402" customWidth="1"/>
    <col min="771" max="771" width="13.85546875" style="402" customWidth="1"/>
    <col min="772" max="772" width="13" style="402" customWidth="1"/>
    <col min="773" max="775" width="13.140625" style="402" customWidth="1"/>
    <col min="776" max="1023" width="8.85546875" style="402"/>
    <col min="1024" max="1024" width="14.28515625" style="402" customWidth="1"/>
    <col min="1025" max="1025" width="16.42578125" style="402" customWidth="1"/>
    <col min="1026" max="1026" width="14.7109375" style="402" customWidth="1"/>
    <col min="1027" max="1027" width="13.85546875" style="402" customWidth="1"/>
    <col min="1028" max="1028" width="13" style="402" customWidth="1"/>
    <col min="1029" max="1031" width="13.140625" style="402" customWidth="1"/>
    <col min="1032" max="1279" width="8.85546875" style="402"/>
    <col min="1280" max="1280" width="14.28515625" style="402" customWidth="1"/>
    <col min="1281" max="1281" width="16.42578125" style="402" customWidth="1"/>
    <col min="1282" max="1282" width="14.7109375" style="402" customWidth="1"/>
    <col min="1283" max="1283" width="13.85546875" style="402" customWidth="1"/>
    <col min="1284" max="1284" width="13" style="402" customWidth="1"/>
    <col min="1285" max="1287" width="13.140625" style="402" customWidth="1"/>
    <col min="1288" max="1535" width="8.85546875" style="402"/>
    <col min="1536" max="1536" width="14.28515625" style="402" customWidth="1"/>
    <col min="1537" max="1537" width="16.42578125" style="402" customWidth="1"/>
    <col min="1538" max="1538" width="14.7109375" style="402" customWidth="1"/>
    <col min="1539" max="1539" width="13.85546875" style="402" customWidth="1"/>
    <col min="1540" max="1540" width="13" style="402" customWidth="1"/>
    <col min="1541" max="1543" width="13.140625" style="402" customWidth="1"/>
    <col min="1544" max="1791" width="8.85546875" style="402"/>
    <col min="1792" max="1792" width="14.28515625" style="402" customWidth="1"/>
    <col min="1793" max="1793" width="16.42578125" style="402" customWidth="1"/>
    <col min="1794" max="1794" width="14.7109375" style="402" customWidth="1"/>
    <col min="1795" max="1795" width="13.85546875" style="402" customWidth="1"/>
    <col min="1796" max="1796" width="13" style="402" customWidth="1"/>
    <col min="1797" max="1799" width="13.140625" style="402" customWidth="1"/>
    <col min="1800" max="2047" width="8.85546875" style="402"/>
    <col min="2048" max="2048" width="14.28515625" style="402" customWidth="1"/>
    <col min="2049" max="2049" width="16.42578125" style="402" customWidth="1"/>
    <col min="2050" max="2050" width="14.7109375" style="402" customWidth="1"/>
    <col min="2051" max="2051" width="13.85546875" style="402" customWidth="1"/>
    <col min="2052" max="2052" width="13" style="402" customWidth="1"/>
    <col min="2053" max="2055" width="13.140625" style="402" customWidth="1"/>
    <col min="2056" max="2303" width="8.85546875" style="402"/>
    <col min="2304" max="2304" width="14.28515625" style="402" customWidth="1"/>
    <col min="2305" max="2305" width="16.42578125" style="402" customWidth="1"/>
    <col min="2306" max="2306" width="14.7109375" style="402" customWidth="1"/>
    <col min="2307" max="2307" width="13.85546875" style="402" customWidth="1"/>
    <col min="2308" max="2308" width="13" style="402" customWidth="1"/>
    <col min="2309" max="2311" width="13.140625" style="402" customWidth="1"/>
    <col min="2312" max="2559" width="8.85546875" style="402"/>
    <col min="2560" max="2560" width="14.28515625" style="402" customWidth="1"/>
    <col min="2561" max="2561" width="16.42578125" style="402" customWidth="1"/>
    <col min="2562" max="2562" width="14.7109375" style="402" customWidth="1"/>
    <col min="2563" max="2563" width="13.85546875" style="402" customWidth="1"/>
    <col min="2564" max="2564" width="13" style="402" customWidth="1"/>
    <col min="2565" max="2567" width="13.140625" style="402" customWidth="1"/>
    <col min="2568" max="2815" width="8.85546875" style="402"/>
    <col min="2816" max="2816" width="14.28515625" style="402" customWidth="1"/>
    <col min="2817" max="2817" width="16.42578125" style="402" customWidth="1"/>
    <col min="2818" max="2818" width="14.7109375" style="402" customWidth="1"/>
    <col min="2819" max="2819" width="13.85546875" style="402" customWidth="1"/>
    <col min="2820" max="2820" width="13" style="402" customWidth="1"/>
    <col min="2821" max="2823" width="13.140625" style="402" customWidth="1"/>
    <col min="2824" max="3071" width="8.85546875" style="402"/>
    <col min="3072" max="3072" width="14.28515625" style="402" customWidth="1"/>
    <col min="3073" max="3073" width="16.42578125" style="402" customWidth="1"/>
    <col min="3074" max="3074" width="14.7109375" style="402" customWidth="1"/>
    <col min="3075" max="3075" width="13.85546875" style="402" customWidth="1"/>
    <col min="3076" max="3076" width="13" style="402" customWidth="1"/>
    <col min="3077" max="3079" width="13.140625" style="402" customWidth="1"/>
    <col min="3080" max="3327" width="8.85546875" style="402"/>
    <col min="3328" max="3328" width="14.28515625" style="402" customWidth="1"/>
    <col min="3329" max="3329" width="16.42578125" style="402" customWidth="1"/>
    <col min="3330" max="3330" width="14.7109375" style="402" customWidth="1"/>
    <col min="3331" max="3331" width="13.85546875" style="402" customWidth="1"/>
    <col min="3332" max="3332" width="13" style="402" customWidth="1"/>
    <col min="3333" max="3335" width="13.140625" style="402" customWidth="1"/>
    <col min="3336" max="3583" width="8.85546875" style="402"/>
    <col min="3584" max="3584" width="14.28515625" style="402" customWidth="1"/>
    <col min="3585" max="3585" width="16.42578125" style="402" customWidth="1"/>
    <col min="3586" max="3586" width="14.7109375" style="402" customWidth="1"/>
    <col min="3587" max="3587" width="13.85546875" style="402" customWidth="1"/>
    <col min="3588" max="3588" width="13" style="402" customWidth="1"/>
    <col min="3589" max="3591" width="13.140625" style="402" customWidth="1"/>
    <col min="3592" max="3839" width="8.85546875" style="402"/>
    <col min="3840" max="3840" width="14.28515625" style="402" customWidth="1"/>
    <col min="3841" max="3841" width="16.42578125" style="402" customWidth="1"/>
    <col min="3842" max="3842" width="14.7109375" style="402" customWidth="1"/>
    <col min="3843" max="3843" width="13.85546875" style="402" customWidth="1"/>
    <col min="3844" max="3844" width="13" style="402" customWidth="1"/>
    <col min="3845" max="3847" width="13.140625" style="402" customWidth="1"/>
    <col min="3848" max="4095" width="8.85546875" style="402"/>
    <col min="4096" max="4096" width="14.28515625" style="402" customWidth="1"/>
    <col min="4097" max="4097" width="16.42578125" style="402" customWidth="1"/>
    <col min="4098" max="4098" width="14.7109375" style="402" customWidth="1"/>
    <col min="4099" max="4099" width="13.85546875" style="402" customWidth="1"/>
    <col min="4100" max="4100" width="13" style="402" customWidth="1"/>
    <col min="4101" max="4103" width="13.140625" style="402" customWidth="1"/>
    <col min="4104" max="4351" width="8.85546875" style="402"/>
    <col min="4352" max="4352" width="14.28515625" style="402" customWidth="1"/>
    <col min="4353" max="4353" width="16.42578125" style="402" customWidth="1"/>
    <col min="4354" max="4354" width="14.7109375" style="402" customWidth="1"/>
    <col min="4355" max="4355" width="13.85546875" style="402" customWidth="1"/>
    <col min="4356" max="4356" width="13" style="402" customWidth="1"/>
    <col min="4357" max="4359" width="13.140625" style="402" customWidth="1"/>
    <col min="4360" max="4607" width="8.85546875" style="402"/>
    <col min="4608" max="4608" width="14.28515625" style="402" customWidth="1"/>
    <col min="4609" max="4609" width="16.42578125" style="402" customWidth="1"/>
    <col min="4610" max="4610" width="14.7109375" style="402" customWidth="1"/>
    <col min="4611" max="4611" width="13.85546875" style="402" customWidth="1"/>
    <col min="4612" max="4612" width="13" style="402" customWidth="1"/>
    <col min="4613" max="4615" width="13.140625" style="402" customWidth="1"/>
    <col min="4616" max="4863" width="8.85546875" style="402"/>
    <col min="4864" max="4864" width="14.28515625" style="402" customWidth="1"/>
    <col min="4865" max="4865" width="16.42578125" style="402" customWidth="1"/>
    <col min="4866" max="4866" width="14.7109375" style="402" customWidth="1"/>
    <col min="4867" max="4867" width="13.85546875" style="402" customWidth="1"/>
    <col min="4868" max="4868" width="13" style="402" customWidth="1"/>
    <col min="4869" max="4871" width="13.140625" style="402" customWidth="1"/>
    <col min="4872" max="5119" width="8.85546875" style="402"/>
    <col min="5120" max="5120" width="14.28515625" style="402" customWidth="1"/>
    <col min="5121" max="5121" width="16.42578125" style="402" customWidth="1"/>
    <col min="5122" max="5122" width="14.7109375" style="402" customWidth="1"/>
    <col min="5123" max="5123" width="13.85546875" style="402" customWidth="1"/>
    <col min="5124" max="5124" width="13" style="402" customWidth="1"/>
    <col min="5125" max="5127" width="13.140625" style="402" customWidth="1"/>
    <col min="5128" max="5375" width="8.85546875" style="402"/>
    <col min="5376" max="5376" width="14.28515625" style="402" customWidth="1"/>
    <col min="5377" max="5377" width="16.42578125" style="402" customWidth="1"/>
    <col min="5378" max="5378" width="14.7109375" style="402" customWidth="1"/>
    <col min="5379" max="5379" width="13.85546875" style="402" customWidth="1"/>
    <col min="5380" max="5380" width="13" style="402" customWidth="1"/>
    <col min="5381" max="5383" width="13.140625" style="402" customWidth="1"/>
    <col min="5384" max="5631" width="8.85546875" style="402"/>
    <col min="5632" max="5632" width="14.28515625" style="402" customWidth="1"/>
    <col min="5633" max="5633" width="16.42578125" style="402" customWidth="1"/>
    <col min="5634" max="5634" width="14.7109375" style="402" customWidth="1"/>
    <col min="5635" max="5635" width="13.85546875" style="402" customWidth="1"/>
    <col min="5636" max="5636" width="13" style="402" customWidth="1"/>
    <col min="5637" max="5639" width="13.140625" style="402" customWidth="1"/>
    <col min="5640" max="5887" width="8.85546875" style="402"/>
    <col min="5888" max="5888" width="14.28515625" style="402" customWidth="1"/>
    <col min="5889" max="5889" width="16.42578125" style="402" customWidth="1"/>
    <col min="5890" max="5890" width="14.7109375" style="402" customWidth="1"/>
    <col min="5891" max="5891" width="13.85546875" style="402" customWidth="1"/>
    <col min="5892" max="5892" width="13" style="402" customWidth="1"/>
    <col min="5893" max="5895" width="13.140625" style="402" customWidth="1"/>
    <col min="5896" max="6143" width="8.85546875" style="402"/>
    <col min="6144" max="6144" width="14.28515625" style="402" customWidth="1"/>
    <col min="6145" max="6145" width="16.42578125" style="402" customWidth="1"/>
    <col min="6146" max="6146" width="14.7109375" style="402" customWidth="1"/>
    <col min="6147" max="6147" width="13.85546875" style="402" customWidth="1"/>
    <col min="6148" max="6148" width="13" style="402" customWidth="1"/>
    <col min="6149" max="6151" width="13.140625" style="402" customWidth="1"/>
    <col min="6152" max="6399" width="8.85546875" style="402"/>
    <col min="6400" max="6400" width="14.28515625" style="402" customWidth="1"/>
    <col min="6401" max="6401" width="16.42578125" style="402" customWidth="1"/>
    <col min="6402" max="6402" width="14.7109375" style="402" customWidth="1"/>
    <col min="6403" max="6403" width="13.85546875" style="402" customWidth="1"/>
    <col min="6404" max="6404" width="13" style="402" customWidth="1"/>
    <col min="6405" max="6407" width="13.140625" style="402" customWidth="1"/>
    <col min="6408" max="6655" width="8.85546875" style="402"/>
    <col min="6656" max="6656" width="14.28515625" style="402" customWidth="1"/>
    <col min="6657" max="6657" width="16.42578125" style="402" customWidth="1"/>
    <col min="6658" max="6658" width="14.7109375" style="402" customWidth="1"/>
    <col min="6659" max="6659" width="13.85546875" style="402" customWidth="1"/>
    <col min="6660" max="6660" width="13" style="402" customWidth="1"/>
    <col min="6661" max="6663" width="13.140625" style="402" customWidth="1"/>
    <col min="6664" max="6911" width="8.85546875" style="402"/>
    <col min="6912" max="6912" width="14.28515625" style="402" customWidth="1"/>
    <col min="6913" max="6913" width="16.42578125" style="402" customWidth="1"/>
    <col min="6914" max="6914" width="14.7109375" style="402" customWidth="1"/>
    <col min="6915" max="6915" width="13.85546875" style="402" customWidth="1"/>
    <col min="6916" max="6916" width="13" style="402" customWidth="1"/>
    <col min="6917" max="6919" width="13.140625" style="402" customWidth="1"/>
    <col min="6920" max="7167" width="8.85546875" style="402"/>
    <col min="7168" max="7168" width="14.28515625" style="402" customWidth="1"/>
    <col min="7169" max="7169" width="16.42578125" style="402" customWidth="1"/>
    <col min="7170" max="7170" width="14.7109375" style="402" customWidth="1"/>
    <col min="7171" max="7171" width="13.85546875" style="402" customWidth="1"/>
    <col min="7172" max="7172" width="13" style="402" customWidth="1"/>
    <col min="7173" max="7175" width="13.140625" style="402" customWidth="1"/>
    <col min="7176" max="7423" width="8.85546875" style="402"/>
    <col min="7424" max="7424" width="14.28515625" style="402" customWidth="1"/>
    <col min="7425" max="7425" width="16.42578125" style="402" customWidth="1"/>
    <col min="7426" max="7426" width="14.7109375" style="402" customWidth="1"/>
    <col min="7427" max="7427" width="13.85546875" style="402" customWidth="1"/>
    <col min="7428" max="7428" width="13" style="402" customWidth="1"/>
    <col min="7429" max="7431" width="13.140625" style="402" customWidth="1"/>
    <col min="7432" max="7679" width="8.85546875" style="402"/>
    <col min="7680" max="7680" width="14.28515625" style="402" customWidth="1"/>
    <col min="7681" max="7681" width="16.42578125" style="402" customWidth="1"/>
    <col min="7682" max="7682" width="14.7109375" style="402" customWidth="1"/>
    <col min="7683" max="7683" width="13.85546875" style="402" customWidth="1"/>
    <col min="7684" max="7684" width="13" style="402" customWidth="1"/>
    <col min="7685" max="7687" width="13.140625" style="402" customWidth="1"/>
    <col min="7688" max="7935" width="8.85546875" style="402"/>
    <col min="7936" max="7936" width="14.28515625" style="402" customWidth="1"/>
    <col min="7937" max="7937" width="16.42578125" style="402" customWidth="1"/>
    <col min="7938" max="7938" width="14.7109375" style="402" customWidth="1"/>
    <col min="7939" max="7939" width="13.85546875" style="402" customWidth="1"/>
    <col min="7940" max="7940" width="13" style="402" customWidth="1"/>
    <col min="7941" max="7943" width="13.140625" style="402" customWidth="1"/>
    <col min="7944" max="8191" width="8.85546875" style="402"/>
    <col min="8192" max="8192" width="14.28515625" style="402" customWidth="1"/>
    <col min="8193" max="8193" width="16.42578125" style="402" customWidth="1"/>
    <col min="8194" max="8194" width="14.7109375" style="402" customWidth="1"/>
    <col min="8195" max="8195" width="13.85546875" style="402" customWidth="1"/>
    <col min="8196" max="8196" width="13" style="402" customWidth="1"/>
    <col min="8197" max="8199" width="13.140625" style="402" customWidth="1"/>
    <col min="8200" max="8447" width="8.85546875" style="402"/>
    <col min="8448" max="8448" width="14.28515625" style="402" customWidth="1"/>
    <col min="8449" max="8449" width="16.42578125" style="402" customWidth="1"/>
    <col min="8450" max="8450" width="14.7109375" style="402" customWidth="1"/>
    <col min="8451" max="8451" width="13.85546875" style="402" customWidth="1"/>
    <col min="8452" max="8452" width="13" style="402" customWidth="1"/>
    <col min="8453" max="8455" width="13.140625" style="402" customWidth="1"/>
    <col min="8456" max="8703" width="8.85546875" style="402"/>
    <col min="8704" max="8704" width="14.28515625" style="402" customWidth="1"/>
    <col min="8705" max="8705" width="16.42578125" style="402" customWidth="1"/>
    <col min="8706" max="8706" width="14.7109375" style="402" customWidth="1"/>
    <col min="8707" max="8707" width="13.85546875" style="402" customWidth="1"/>
    <col min="8708" max="8708" width="13" style="402" customWidth="1"/>
    <col min="8709" max="8711" width="13.140625" style="402" customWidth="1"/>
    <col min="8712" max="8959" width="8.85546875" style="402"/>
    <col min="8960" max="8960" width="14.28515625" style="402" customWidth="1"/>
    <col min="8961" max="8961" width="16.42578125" style="402" customWidth="1"/>
    <col min="8962" max="8962" width="14.7109375" style="402" customWidth="1"/>
    <col min="8963" max="8963" width="13.85546875" style="402" customWidth="1"/>
    <col min="8964" max="8964" width="13" style="402" customWidth="1"/>
    <col min="8965" max="8967" width="13.140625" style="402" customWidth="1"/>
    <col min="8968" max="9215" width="8.85546875" style="402"/>
    <col min="9216" max="9216" width="14.28515625" style="402" customWidth="1"/>
    <col min="9217" max="9217" width="16.42578125" style="402" customWidth="1"/>
    <col min="9218" max="9218" width="14.7109375" style="402" customWidth="1"/>
    <col min="9219" max="9219" width="13.85546875" style="402" customWidth="1"/>
    <col min="9220" max="9220" width="13" style="402" customWidth="1"/>
    <col min="9221" max="9223" width="13.140625" style="402" customWidth="1"/>
    <col min="9224" max="9471" width="8.85546875" style="402"/>
    <col min="9472" max="9472" width="14.28515625" style="402" customWidth="1"/>
    <col min="9473" max="9473" width="16.42578125" style="402" customWidth="1"/>
    <col min="9474" max="9474" width="14.7109375" style="402" customWidth="1"/>
    <col min="9475" max="9475" width="13.85546875" style="402" customWidth="1"/>
    <col min="9476" max="9476" width="13" style="402" customWidth="1"/>
    <col min="9477" max="9479" width="13.140625" style="402" customWidth="1"/>
    <col min="9480" max="9727" width="8.85546875" style="402"/>
    <col min="9728" max="9728" width="14.28515625" style="402" customWidth="1"/>
    <col min="9729" max="9729" width="16.42578125" style="402" customWidth="1"/>
    <col min="9730" max="9730" width="14.7109375" style="402" customWidth="1"/>
    <col min="9731" max="9731" width="13.85546875" style="402" customWidth="1"/>
    <col min="9732" max="9732" width="13" style="402" customWidth="1"/>
    <col min="9733" max="9735" width="13.140625" style="402" customWidth="1"/>
    <col min="9736" max="9983" width="8.85546875" style="402"/>
    <col min="9984" max="9984" width="14.28515625" style="402" customWidth="1"/>
    <col min="9985" max="9985" width="16.42578125" style="402" customWidth="1"/>
    <col min="9986" max="9986" width="14.7109375" style="402" customWidth="1"/>
    <col min="9987" max="9987" width="13.85546875" style="402" customWidth="1"/>
    <col min="9988" max="9988" width="13" style="402" customWidth="1"/>
    <col min="9989" max="9991" width="13.140625" style="402" customWidth="1"/>
    <col min="9992" max="10239" width="8.85546875" style="402"/>
    <col min="10240" max="10240" width="14.28515625" style="402" customWidth="1"/>
    <col min="10241" max="10241" width="16.42578125" style="402" customWidth="1"/>
    <col min="10242" max="10242" width="14.7109375" style="402" customWidth="1"/>
    <col min="10243" max="10243" width="13.85546875" style="402" customWidth="1"/>
    <col min="10244" max="10244" width="13" style="402" customWidth="1"/>
    <col min="10245" max="10247" width="13.140625" style="402" customWidth="1"/>
    <col min="10248" max="10495" width="8.85546875" style="402"/>
    <col min="10496" max="10496" width="14.28515625" style="402" customWidth="1"/>
    <col min="10497" max="10497" width="16.42578125" style="402" customWidth="1"/>
    <col min="10498" max="10498" width="14.7109375" style="402" customWidth="1"/>
    <col min="10499" max="10499" width="13.85546875" style="402" customWidth="1"/>
    <col min="10500" max="10500" width="13" style="402" customWidth="1"/>
    <col min="10501" max="10503" width="13.140625" style="402" customWidth="1"/>
    <col min="10504" max="10751" width="8.85546875" style="402"/>
    <col min="10752" max="10752" width="14.28515625" style="402" customWidth="1"/>
    <col min="10753" max="10753" width="16.42578125" style="402" customWidth="1"/>
    <col min="10754" max="10754" width="14.7109375" style="402" customWidth="1"/>
    <col min="10755" max="10755" width="13.85546875" style="402" customWidth="1"/>
    <col min="10756" max="10756" width="13" style="402" customWidth="1"/>
    <col min="10757" max="10759" width="13.140625" style="402" customWidth="1"/>
    <col min="10760" max="11007" width="8.85546875" style="402"/>
    <col min="11008" max="11008" width="14.28515625" style="402" customWidth="1"/>
    <col min="11009" max="11009" width="16.42578125" style="402" customWidth="1"/>
    <col min="11010" max="11010" width="14.7109375" style="402" customWidth="1"/>
    <col min="11011" max="11011" width="13.85546875" style="402" customWidth="1"/>
    <col min="11012" max="11012" width="13" style="402" customWidth="1"/>
    <col min="11013" max="11015" width="13.140625" style="402" customWidth="1"/>
    <col min="11016" max="11263" width="8.85546875" style="402"/>
    <col min="11264" max="11264" width="14.28515625" style="402" customWidth="1"/>
    <col min="11265" max="11265" width="16.42578125" style="402" customWidth="1"/>
    <col min="11266" max="11266" width="14.7109375" style="402" customWidth="1"/>
    <col min="11267" max="11267" width="13.85546875" style="402" customWidth="1"/>
    <col min="11268" max="11268" width="13" style="402" customWidth="1"/>
    <col min="11269" max="11271" width="13.140625" style="402" customWidth="1"/>
    <col min="11272" max="11519" width="8.85546875" style="402"/>
    <col min="11520" max="11520" width="14.28515625" style="402" customWidth="1"/>
    <col min="11521" max="11521" width="16.42578125" style="402" customWidth="1"/>
    <col min="11522" max="11522" width="14.7109375" style="402" customWidth="1"/>
    <col min="11523" max="11523" width="13.85546875" style="402" customWidth="1"/>
    <col min="11524" max="11524" width="13" style="402" customWidth="1"/>
    <col min="11525" max="11527" width="13.140625" style="402" customWidth="1"/>
    <col min="11528" max="11775" width="8.85546875" style="402"/>
    <col min="11776" max="11776" width="14.28515625" style="402" customWidth="1"/>
    <col min="11777" max="11777" width="16.42578125" style="402" customWidth="1"/>
    <col min="11778" max="11778" width="14.7109375" style="402" customWidth="1"/>
    <col min="11779" max="11779" width="13.85546875" style="402" customWidth="1"/>
    <col min="11780" max="11780" width="13" style="402" customWidth="1"/>
    <col min="11781" max="11783" width="13.140625" style="402" customWidth="1"/>
    <col min="11784" max="12031" width="8.85546875" style="402"/>
    <col min="12032" max="12032" width="14.28515625" style="402" customWidth="1"/>
    <col min="12033" max="12033" width="16.42578125" style="402" customWidth="1"/>
    <col min="12034" max="12034" width="14.7109375" style="402" customWidth="1"/>
    <col min="12035" max="12035" width="13.85546875" style="402" customWidth="1"/>
    <col min="12036" max="12036" width="13" style="402" customWidth="1"/>
    <col min="12037" max="12039" width="13.140625" style="402" customWidth="1"/>
    <col min="12040" max="12287" width="8.85546875" style="402"/>
    <col min="12288" max="12288" width="14.28515625" style="402" customWidth="1"/>
    <col min="12289" max="12289" width="16.42578125" style="402" customWidth="1"/>
    <col min="12290" max="12290" width="14.7109375" style="402" customWidth="1"/>
    <col min="12291" max="12291" width="13.85546875" style="402" customWidth="1"/>
    <col min="12292" max="12292" width="13" style="402" customWidth="1"/>
    <col min="12293" max="12295" width="13.140625" style="402" customWidth="1"/>
    <col min="12296" max="12543" width="8.85546875" style="402"/>
    <col min="12544" max="12544" width="14.28515625" style="402" customWidth="1"/>
    <col min="12545" max="12545" width="16.42578125" style="402" customWidth="1"/>
    <col min="12546" max="12546" width="14.7109375" style="402" customWidth="1"/>
    <col min="12547" max="12547" width="13.85546875" style="402" customWidth="1"/>
    <col min="12548" max="12548" width="13" style="402" customWidth="1"/>
    <col min="12549" max="12551" width="13.140625" style="402" customWidth="1"/>
    <col min="12552" max="12799" width="8.85546875" style="402"/>
    <col min="12800" max="12800" width="14.28515625" style="402" customWidth="1"/>
    <col min="12801" max="12801" width="16.42578125" style="402" customWidth="1"/>
    <col min="12802" max="12802" width="14.7109375" style="402" customWidth="1"/>
    <col min="12803" max="12803" width="13.85546875" style="402" customWidth="1"/>
    <col min="12804" max="12804" width="13" style="402" customWidth="1"/>
    <col min="12805" max="12807" width="13.140625" style="402" customWidth="1"/>
    <col min="12808" max="13055" width="8.85546875" style="402"/>
    <col min="13056" max="13056" width="14.28515625" style="402" customWidth="1"/>
    <col min="13057" max="13057" width="16.42578125" style="402" customWidth="1"/>
    <col min="13058" max="13058" width="14.7109375" style="402" customWidth="1"/>
    <col min="13059" max="13059" width="13.85546875" style="402" customWidth="1"/>
    <col min="13060" max="13060" width="13" style="402" customWidth="1"/>
    <col min="13061" max="13063" width="13.140625" style="402" customWidth="1"/>
    <col min="13064" max="13311" width="8.85546875" style="402"/>
    <col min="13312" max="13312" width="14.28515625" style="402" customWidth="1"/>
    <col min="13313" max="13313" width="16.42578125" style="402" customWidth="1"/>
    <col min="13314" max="13314" width="14.7109375" style="402" customWidth="1"/>
    <col min="13315" max="13315" width="13.85546875" style="402" customWidth="1"/>
    <col min="13316" max="13316" width="13" style="402" customWidth="1"/>
    <col min="13317" max="13319" width="13.140625" style="402" customWidth="1"/>
    <col min="13320" max="13567" width="8.85546875" style="402"/>
    <col min="13568" max="13568" width="14.28515625" style="402" customWidth="1"/>
    <col min="13569" max="13569" width="16.42578125" style="402" customWidth="1"/>
    <col min="13570" max="13570" width="14.7109375" style="402" customWidth="1"/>
    <col min="13571" max="13571" width="13.85546875" style="402" customWidth="1"/>
    <col min="13572" max="13572" width="13" style="402" customWidth="1"/>
    <col min="13573" max="13575" width="13.140625" style="402" customWidth="1"/>
    <col min="13576" max="13823" width="8.85546875" style="402"/>
    <col min="13824" max="13824" width="14.28515625" style="402" customWidth="1"/>
    <col min="13825" max="13825" width="16.42578125" style="402" customWidth="1"/>
    <col min="13826" max="13826" width="14.7109375" style="402" customWidth="1"/>
    <col min="13827" max="13827" width="13.85546875" style="402" customWidth="1"/>
    <col min="13828" max="13828" width="13" style="402" customWidth="1"/>
    <col min="13829" max="13831" width="13.140625" style="402" customWidth="1"/>
    <col min="13832" max="14079" width="8.85546875" style="402"/>
    <col min="14080" max="14080" width="14.28515625" style="402" customWidth="1"/>
    <col min="14081" max="14081" width="16.42578125" style="402" customWidth="1"/>
    <col min="14082" max="14082" width="14.7109375" style="402" customWidth="1"/>
    <col min="14083" max="14083" width="13.85546875" style="402" customWidth="1"/>
    <col min="14084" max="14084" width="13" style="402" customWidth="1"/>
    <col min="14085" max="14087" width="13.140625" style="402" customWidth="1"/>
    <col min="14088" max="14335" width="8.85546875" style="402"/>
    <col min="14336" max="14336" width="14.28515625" style="402" customWidth="1"/>
    <col min="14337" max="14337" width="16.42578125" style="402" customWidth="1"/>
    <col min="14338" max="14338" width="14.7109375" style="402" customWidth="1"/>
    <col min="14339" max="14339" width="13.85546875" style="402" customWidth="1"/>
    <col min="14340" max="14340" width="13" style="402" customWidth="1"/>
    <col min="14341" max="14343" width="13.140625" style="402" customWidth="1"/>
    <col min="14344" max="14591" width="8.85546875" style="402"/>
    <col min="14592" max="14592" width="14.28515625" style="402" customWidth="1"/>
    <col min="14593" max="14593" width="16.42578125" style="402" customWidth="1"/>
    <col min="14594" max="14594" width="14.7109375" style="402" customWidth="1"/>
    <col min="14595" max="14595" width="13.85546875" style="402" customWidth="1"/>
    <col min="14596" max="14596" width="13" style="402" customWidth="1"/>
    <col min="14597" max="14599" width="13.140625" style="402" customWidth="1"/>
    <col min="14600" max="14847" width="8.85546875" style="402"/>
    <col min="14848" max="14848" width="14.28515625" style="402" customWidth="1"/>
    <col min="14849" max="14849" width="16.42578125" style="402" customWidth="1"/>
    <col min="14850" max="14850" width="14.7109375" style="402" customWidth="1"/>
    <col min="14851" max="14851" width="13.85546875" style="402" customWidth="1"/>
    <col min="14852" max="14852" width="13" style="402" customWidth="1"/>
    <col min="14853" max="14855" width="13.140625" style="402" customWidth="1"/>
    <col min="14856" max="15103" width="8.85546875" style="402"/>
    <col min="15104" max="15104" width="14.28515625" style="402" customWidth="1"/>
    <col min="15105" max="15105" width="16.42578125" style="402" customWidth="1"/>
    <col min="15106" max="15106" width="14.7109375" style="402" customWidth="1"/>
    <col min="15107" max="15107" width="13.85546875" style="402" customWidth="1"/>
    <col min="15108" max="15108" width="13" style="402" customWidth="1"/>
    <col min="15109" max="15111" width="13.140625" style="402" customWidth="1"/>
    <col min="15112" max="15359" width="8.85546875" style="402"/>
    <col min="15360" max="15360" width="14.28515625" style="402" customWidth="1"/>
    <col min="15361" max="15361" width="16.42578125" style="402" customWidth="1"/>
    <col min="15362" max="15362" width="14.7109375" style="402" customWidth="1"/>
    <col min="15363" max="15363" width="13.85546875" style="402" customWidth="1"/>
    <col min="15364" max="15364" width="13" style="402" customWidth="1"/>
    <col min="15365" max="15367" width="13.140625" style="402" customWidth="1"/>
    <col min="15368" max="15615" width="8.85546875" style="402"/>
    <col min="15616" max="15616" width="14.28515625" style="402" customWidth="1"/>
    <col min="15617" max="15617" width="16.42578125" style="402" customWidth="1"/>
    <col min="15618" max="15618" width="14.7109375" style="402" customWidth="1"/>
    <col min="15619" max="15619" width="13.85546875" style="402" customWidth="1"/>
    <col min="15620" max="15620" width="13" style="402" customWidth="1"/>
    <col min="15621" max="15623" width="13.140625" style="402" customWidth="1"/>
    <col min="15624" max="15871" width="8.85546875" style="402"/>
    <col min="15872" max="15872" width="14.28515625" style="402" customWidth="1"/>
    <col min="15873" max="15873" width="16.42578125" style="402" customWidth="1"/>
    <col min="15874" max="15874" width="14.7109375" style="402" customWidth="1"/>
    <col min="15875" max="15875" width="13.85546875" style="402" customWidth="1"/>
    <col min="15876" max="15876" width="13" style="402" customWidth="1"/>
    <col min="15877" max="15879" width="13.140625" style="402" customWidth="1"/>
    <col min="15880" max="16127" width="8.85546875" style="402"/>
    <col min="16128" max="16128" width="14.28515625" style="402" customWidth="1"/>
    <col min="16129" max="16129" width="16.42578125" style="402" customWidth="1"/>
    <col min="16130" max="16130" width="14.7109375" style="402" customWidth="1"/>
    <col min="16131" max="16131" width="13.85546875" style="402" customWidth="1"/>
    <col min="16132" max="16132" width="13" style="402" customWidth="1"/>
    <col min="16133" max="16135" width="13.140625" style="402" customWidth="1"/>
    <col min="16136" max="16384" width="8.85546875" style="402"/>
  </cols>
  <sheetData>
    <row r="1" spans="1:19" ht="33" customHeight="1">
      <c r="A1" s="714" t="s">
        <v>830</v>
      </c>
      <c r="B1" s="714"/>
      <c r="C1" s="714"/>
      <c r="D1" s="714"/>
      <c r="E1" s="714"/>
      <c r="F1" s="714"/>
      <c r="G1" s="714"/>
      <c r="H1" s="714"/>
      <c r="I1" s="587"/>
    </row>
    <row r="2" spans="1:19" ht="33" customHeight="1">
      <c r="A2" s="792" t="s">
        <v>1088</v>
      </c>
      <c r="B2" s="792"/>
      <c r="C2" s="792"/>
      <c r="D2" s="792"/>
      <c r="E2" s="792"/>
      <c r="F2" s="792"/>
      <c r="G2" s="792"/>
      <c r="H2" s="792"/>
      <c r="I2" s="587"/>
    </row>
    <row r="3" spans="1:19" ht="24.95" customHeight="1">
      <c r="A3" s="782" t="s">
        <v>913</v>
      </c>
      <c r="B3" s="782"/>
      <c r="C3" s="782"/>
      <c r="D3" s="782"/>
      <c r="E3" s="783" t="s">
        <v>374</v>
      </c>
      <c r="F3" s="784"/>
      <c r="G3" s="784"/>
      <c r="H3" s="785"/>
      <c r="I3" s="587"/>
    </row>
    <row r="4" spans="1:19" ht="111.75" customHeight="1">
      <c r="A4" s="485" t="s">
        <v>971</v>
      </c>
      <c r="B4" s="485" t="s">
        <v>379</v>
      </c>
      <c r="C4" s="485" t="s">
        <v>380</v>
      </c>
      <c r="D4" s="485" t="s">
        <v>381</v>
      </c>
      <c r="E4" s="485" t="s">
        <v>382</v>
      </c>
      <c r="F4" s="485" t="s">
        <v>376</v>
      </c>
      <c r="G4" s="485" t="s">
        <v>375</v>
      </c>
      <c r="H4" s="485" t="s">
        <v>993</v>
      </c>
      <c r="I4" s="587"/>
    </row>
    <row r="5" spans="1:19" s="405" customFormat="1" ht="15.75" customHeight="1">
      <c r="A5" s="461" t="s">
        <v>104</v>
      </c>
      <c r="B5" s="566">
        <v>28388</v>
      </c>
      <c r="C5" s="566">
        <v>341</v>
      </c>
      <c r="D5" s="590">
        <f>B5+C5</f>
        <v>28729</v>
      </c>
      <c r="E5" s="566">
        <v>1378</v>
      </c>
      <c r="F5" s="549">
        <f>C5/B5*1000</f>
        <v>12.012117796251937</v>
      </c>
      <c r="G5" s="585">
        <f>E5/D5</f>
        <v>4.7965470430575377E-2</v>
      </c>
      <c r="H5" s="461" t="s">
        <v>2</v>
      </c>
      <c r="I5" s="588"/>
      <c r="J5" s="403"/>
      <c r="K5" s="403"/>
      <c r="L5" s="403"/>
      <c r="M5" s="403"/>
      <c r="N5" s="403"/>
      <c r="O5" s="404"/>
      <c r="P5" s="404"/>
      <c r="Q5" s="404"/>
      <c r="R5" s="404"/>
      <c r="S5" s="404"/>
    </row>
    <row r="6" spans="1:19" s="405" customFormat="1" ht="15.75" customHeight="1">
      <c r="A6" s="461" t="s">
        <v>859</v>
      </c>
      <c r="B6" s="567">
        <v>13276</v>
      </c>
      <c r="C6" s="567">
        <v>96</v>
      </c>
      <c r="D6" s="590">
        <f t="shared" ref="D6:D24" si="0">B6+C6</f>
        <v>13372</v>
      </c>
      <c r="E6" s="567">
        <v>467</v>
      </c>
      <c r="F6" s="583">
        <f t="shared" ref="F6:F24" si="1">C6/B6*1000</f>
        <v>7.2310937029225677</v>
      </c>
      <c r="G6" s="586">
        <f t="shared" ref="G6:G25" si="2">E6/D6</f>
        <v>3.4923721208495365E-2</v>
      </c>
      <c r="H6" s="461" t="s">
        <v>3</v>
      </c>
      <c r="I6" s="588"/>
    </row>
    <row r="7" spans="1:19" s="405" customFormat="1" ht="15.75" customHeight="1">
      <c r="A7" s="461" t="s">
        <v>4</v>
      </c>
      <c r="B7" s="566">
        <v>9589</v>
      </c>
      <c r="C7" s="566">
        <v>143</v>
      </c>
      <c r="D7" s="590">
        <f t="shared" si="0"/>
        <v>9732</v>
      </c>
      <c r="E7" s="566">
        <v>530</v>
      </c>
      <c r="F7" s="549">
        <f t="shared" si="1"/>
        <v>14.912921055375952</v>
      </c>
      <c r="G7" s="585">
        <f t="shared" si="2"/>
        <v>5.4459515002055078E-2</v>
      </c>
      <c r="H7" s="461" t="s">
        <v>5</v>
      </c>
      <c r="I7" s="588"/>
    </row>
    <row r="8" spans="1:19" s="405" customFormat="1" ht="18.75">
      <c r="A8" s="461" t="s">
        <v>6</v>
      </c>
      <c r="B8" s="567">
        <v>11584</v>
      </c>
      <c r="C8" s="567">
        <v>150</v>
      </c>
      <c r="D8" s="590">
        <f t="shared" si="0"/>
        <v>11734</v>
      </c>
      <c r="E8" s="567">
        <v>208</v>
      </c>
      <c r="F8" s="583">
        <f t="shared" si="1"/>
        <v>12.948895027624308</v>
      </c>
      <c r="G8" s="586">
        <f t="shared" si="2"/>
        <v>1.7726265553093576E-2</v>
      </c>
      <c r="H8" s="461" t="s">
        <v>7</v>
      </c>
      <c r="I8" s="588"/>
    </row>
    <row r="9" spans="1:19" s="405" customFormat="1" ht="18.75">
      <c r="A9" s="461" t="s">
        <v>107</v>
      </c>
      <c r="B9" s="566">
        <v>22074</v>
      </c>
      <c r="C9" s="566">
        <v>226</v>
      </c>
      <c r="D9" s="590">
        <f t="shared" si="0"/>
        <v>22300</v>
      </c>
      <c r="E9" s="566">
        <v>1206</v>
      </c>
      <c r="F9" s="549">
        <f t="shared" si="1"/>
        <v>10.238289390232852</v>
      </c>
      <c r="G9" s="585">
        <f t="shared" si="2"/>
        <v>5.4080717488789239E-2</v>
      </c>
      <c r="H9" s="461" t="s">
        <v>8</v>
      </c>
      <c r="I9" s="588"/>
    </row>
    <row r="10" spans="1:19" s="405" customFormat="1" ht="18.75">
      <c r="A10" s="461" t="s">
        <v>108</v>
      </c>
      <c r="B10" s="567">
        <v>17331</v>
      </c>
      <c r="C10" s="567">
        <v>157</v>
      </c>
      <c r="D10" s="590">
        <f t="shared" si="0"/>
        <v>17488</v>
      </c>
      <c r="E10" s="567">
        <v>834</v>
      </c>
      <c r="F10" s="583">
        <f t="shared" si="1"/>
        <v>9.05891177658531</v>
      </c>
      <c r="G10" s="586">
        <f t="shared" si="2"/>
        <v>4.7689844464775845E-2</v>
      </c>
      <c r="H10" s="461" t="s">
        <v>10</v>
      </c>
      <c r="I10" s="588"/>
    </row>
    <row r="11" spans="1:19" s="406" customFormat="1" ht="18.75">
      <c r="A11" s="461" t="s">
        <v>39</v>
      </c>
      <c r="B11" s="566">
        <v>13102</v>
      </c>
      <c r="C11" s="566">
        <v>130</v>
      </c>
      <c r="D11" s="590">
        <f t="shared" si="0"/>
        <v>13232</v>
      </c>
      <c r="E11" s="566">
        <v>605</v>
      </c>
      <c r="F11" s="549">
        <f>C11/B11*1000</f>
        <v>9.9221492901847039</v>
      </c>
      <c r="G11" s="585">
        <f>E11/D11</f>
        <v>4.5722490931076179E-2</v>
      </c>
      <c r="H11" s="461" t="s">
        <v>11</v>
      </c>
      <c r="I11" s="588"/>
      <c r="J11" s="405"/>
      <c r="K11" s="405"/>
      <c r="L11" s="405"/>
      <c r="M11" s="405"/>
      <c r="N11" s="405"/>
      <c r="O11" s="405"/>
      <c r="P11" s="405"/>
      <c r="Q11" s="405"/>
      <c r="R11" s="405"/>
    </row>
    <row r="12" spans="1:19" s="405" customFormat="1" ht="18.75">
      <c r="A12" s="461" t="s">
        <v>111</v>
      </c>
      <c r="B12" s="567">
        <v>10740</v>
      </c>
      <c r="C12" s="567">
        <v>120</v>
      </c>
      <c r="D12" s="590">
        <f t="shared" si="0"/>
        <v>10860</v>
      </c>
      <c r="E12" s="567">
        <v>392</v>
      </c>
      <c r="F12" s="583">
        <f t="shared" si="1"/>
        <v>11.173184357541899</v>
      </c>
      <c r="G12" s="586">
        <f t="shared" si="2"/>
        <v>3.6095764272559852E-2</v>
      </c>
      <c r="H12" s="461" t="s">
        <v>13</v>
      </c>
      <c r="I12" s="588"/>
    </row>
    <row r="13" spans="1:19" s="405" customFormat="1" ht="18.75">
      <c r="A13" s="461" t="s">
        <v>124</v>
      </c>
      <c r="B13" s="566">
        <v>6221</v>
      </c>
      <c r="C13" s="566">
        <v>45</v>
      </c>
      <c r="D13" s="590">
        <f t="shared" si="0"/>
        <v>6266</v>
      </c>
      <c r="E13" s="566">
        <v>543</v>
      </c>
      <c r="F13" s="549">
        <f t="shared" si="1"/>
        <v>7.2335637357338047</v>
      </c>
      <c r="G13" s="585">
        <f t="shared" si="2"/>
        <v>8.6658155122885411E-2</v>
      </c>
      <c r="H13" s="461" t="s">
        <v>15</v>
      </c>
      <c r="I13" s="588"/>
    </row>
    <row r="14" spans="1:19" s="405" customFormat="1" ht="18.75">
      <c r="A14" s="461" t="s">
        <v>16</v>
      </c>
      <c r="B14" s="567">
        <v>19876</v>
      </c>
      <c r="C14" s="567">
        <v>235</v>
      </c>
      <c r="D14" s="590">
        <f t="shared" si="0"/>
        <v>20111</v>
      </c>
      <c r="E14" s="567">
        <v>434</v>
      </c>
      <c r="F14" s="583">
        <f t="shared" si="1"/>
        <v>11.823304487824512</v>
      </c>
      <c r="G14" s="586">
        <f t="shared" si="2"/>
        <v>2.1580229725026105E-2</v>
      </c>
      <c r="H14" s="461" t="s">
        <v>17</v>
      </c>
      <c r="I14" s="588"/>
    </row>
    <row r="15" spans="1:19" s="405" customFormat="1" ht="18.75">
      <c r="A15" s="461" t="s">
        <v>40</v>
      </c>
      <c r="B15" s="566">
        <v>5329</v>
      </c>
      <c r="C15" s="566">
        <v>25</v>
      </c>
      <c r="D15" s="590">
        <f t="shared" si="0"/>
        <v>5354</v>
      </c>
      <c r="E15" s="566">
        <v>122</v>
      </c>
      <c r="F15" s="549">
        <f t="shared" si="1"/>
        <v>4.6913116907487336</v>
      </c>
      <c r="G15" s="585">
        <f t="shared" si="2"/>
        <v>2.2786701531565184E-2</v>
      </c>
      <c r="H15" s="461" t="s">
        <v>18</v>
      </c>
      <c r="I15" s="588"/>
    </row>
    <row r="16" spans="1:19" s="405" customFormat="1" ht="18.75">
      <c r="A16" s="461" t="s">
        <v>19</v>
      </c>
      <c r="B16" s="567">
        <v>9008</v>
      </c>
      <c r="C16" s="567">
        <v>66</v>
      </c>
      <c r="D16" s="590">
        <f t="shared" si="0"/>
        <v>9074</v>
      </c>
      <c r="E16" s="567">
        <v>260</v>
      </c>
      <c r="F16" s="583">
        <f>C16/B16*1000</f>
        <v>7.3268206039076382</v>
      </c>
      <c r="G16" s="586">
        <f t="shared" si="2"/>
        <v>2.865329512893983E-2</v>
      </c>
      <c r="H16" s="461" t="s">
        <v>20</v>
      </c>
      <c r="I16" s="588"/>
    </row>
    <row r="17" spans="1:14" s="405" customFormat="1" ht="18.75">
      <c r="A17" s="461" t="s">
        <v>21</v>
      </c>
      <c r="B17" s="566">
        <v>9529</v>
      </c>
      <c r="C17" s="566">
        <v>108</v>
      </c>
      <c r="D17" s="590">
        <f t="shared" si="0"/>
        <v>9637</v>
      </c>
      <c r="E17" s="566">
        <v>821</v>
      </c>
      <c r="F17" s="549">
        <f t="shared" si="1"/>
        <v>11.333823066428796</v>
      </c>
      <c r="G17" s="585">
        <f t="shared" si="2"/>
        <v>8.5192487288575286E-2</v>
      </c>
      <c r="H17" s="461" t="s">
        <v>22</v>
      </c>
      <c r="I17" s="588"/>
    </row>
    <row r="18" spans="1:14" s="405" customFormat="1" ht="18.75">
      <c r="A18" s="461" t="s">
        <v>115</v>
      </c>
      <c r="B18" s="567">
        <v>8058</v>
      </c>
      <c r="C18" s="567">
        <v>67</v>
      </c>
      <c r="D18" s="590">
        <f t="shared" si="0"/>
        <v>8125</v>
      </c>
      <c r="E18" s="567">
        <v>201</v>
      </c>
      <c r="F18" s="583">
        <f t="shared" si="1"/>
        <v>8.3147182923802436</v>
      </c>
      <c r="G18" s="586">
        <f t="shared" si="2"/>
        <v>2.4738461538461539E-2</v>
      </c>
      <c r="H18" s="461" t="s">
        <v>23</v>
      </c>
      <c r="I18" s="588"/>
    </row>
    <row r="19" spans="1:14" s="405" customFormat="1" ht="18.75">
      <c r="A19" s="461" t="s">
        <v>24</v>
      </c>
      <c r="B19" s="566">
        <v>17089</v>
      </c>
      <c r="C19" s="566">
        <v>266</v>
      </c>
      <c r="D19" s="590">
        <f t="shared" si="0"/>
        <v>17355</v>
      </c>
      <c r="E19" s="566">
        <v>711</v>
      </c>
      <c r="F19" s="549">
        <f t="shared" si="1"/>
        <v>15.565568494353093</v>
      </c>
      <c r="G19" s="585">
        <f t="shared" si="2"/>
        <v>4.0968020743301643E-2</v>
      </c>
      <c r="H19" s="461" t="s">
        <v>25</v>
      </c>
      <c r="I19" s="588"/>
    </row>
    <row r="20" spans="1:14" s="405" customFormat="1" ht="18.75">
      <c r="A20" s="461" t="s">
        <v>116</v>
      </c>
      <c r="B20" s="567">
        <v>9468</v>
      </c>
      <c r="C20" s="567">
        <v>122</v>
      </c>
      <c r="D20" s="590">
        <f t="shared" si="0"/>
        <v>9590</v>
      </c>
      <c r="E20" s="567">
        <v>575</v>
      </c>
      <c r="F20" s="583">
        <f t="shared" si="1"/>
        <v>12.885509083227715</v>
      </c>
      <c r="G20" s="586">
        <f t="shared" si="2"/>
        <v>5.9958289885297188E-2</v>
      </c>
      <c r="H20" s="461" t="s">
        <v>27</v>
      </c>
      <c r="I20" s="588"/>
    </row>
    <row r="21" spans="1:14" s="405" customFormat="1" ht="18.75">
      <c r="A21" s="461" t="s">
        <v>118</v>
      </c>
      <c r="B21" s="566">
        <v>7341</v>
      </c>
      <c r="C21" s="566">
        <v>69</v>
      </c>
      <c r="D21" s="590">
        <f t="shared" si="0"/>
        <v>7410</v>
      </c>
      <c r="E21" s="566">
        <v>257</v>
      </c>
      <c r="F21" s="549">
        <f t="shared" si="1"/>
        <v>9.3992644053943604</v>
      </c>
      <c r="G21" s="585">
        <f t="shared" si="2"/>
        <v>3.4682860998650471E-2</v>
      </c>
      <c r="H21" s="461" t="s">
        <v>28</v>
      </c>
      <c r="I21" s="588"/>
    </row>
    <row r="22" spans="1:14" s="405" customFormat="1" ht="18.75">
      <c r="A22" s="461" t="s">
        <v>126</v>
      </c>
      <c r="B22" s="567">
        <v>9152</v>
      </c>
      <c r="C22" s="567">
        <v>79</v>
      </c>
      <c r="D22" s="590">
        <f t="shared" si="0"/>
        <v>9231</v>
      </c>
      <c r="E22" s="567">
        <v>356</v>
      </c>
      <c r="F22" s="583">
        <f t="shared" si="1"/>
        <v>8.6319930069930066</v>
      </c>
      <c r="G22" s="586">
        <f t="shared" si="2"/>
        <v>3.8565702524103566E-2</v>
      </c>
      <c r="H22" s="461" t="s">
        <v>30</v>
      </c>
      <c r="I22" s="588"/>
    </row>
    <row r="23" spans="1:14" s="405" customFormat="1" ht="18.75">
      <c r="A23" s="461" t="s">
        <v>31</v>
      </c>
      <c r="B23" s="566">
        <v>5688</v>
      </c>
      <c r="C23" s="566">
        <v>40</v>
      </c>
      <c r="D23" s="590">
        <f t="shared" si="0"/>
        <v>5728</v>
      </c>
      <c r="E23" s="566">
        <v>188</v>
      </c>
      <c r="F23" s="549">
        <f t="shared" si="1"/>
        <v>7.0323488045007032</v>
      </c>
      <c r="G23" s="585">
        <f t="shared" si="2"/>
        <v>3.282122905027933E-2</v>
      </c>
      <c r="H23" s="461" t="s">
        <v>32</v>
      </c>
      <c r="I23" s="588"/>
    </row>
    <row r="24" spans="1:14" s="405" customFormat="1" ht="18.75">
      <c r="A24" s="461" t="s">
        <v>33</v>
      </c>
      <c r="B24" s="567">
        <v>3660</v>
      </c>
      <c r="C24" s="567">
        <v>28</v>
      </c>
      <c r="D24" s="590">
        <f t="shared" si="0"/>
        <v>3688</v>
      </c>
      <c r="E24" s="567">
        <v>113</v>
      </c>
      <c r="F24" s="583">
        <f t="shared" si="1"/>
        <v>7.6502732240437155</v>
      </c>
      <c r="G24" s="586">
        <f t="shared" si="2"/>
        <v>3.0639913232104122E-2</v>
      </c>
      <c r="H24" s="461" t="s">
        <v>34</v>
      </c>
      <c r="I24" s="588"/>
    </row>
    <row r="25" spans="1:14" s="405" customFormat="1" ht="18">
      <c r="A25" s="462" t="s">
        <v>58</v>
      </c>
      <c r="B25" s="480">
        <f>SUM(B5:B24)</f>
        <v>236503</v>
      </c>
      <c r="C25" s="480">
        <f>SUM(C5:C24)</f>
        <v>2513</v>
      </c>
      <c r="D25" s="480">
        <f>SUM(D5:D24)</f>
        <v>239016</v>
      </c>
      <c r="E25" s="480">
        <f>SUM(E5:E24)</f>
        <v>10201</v>
      </c>
      <c r="F25" s="480">
        <f>C25/B25*1000</f>
        <v>10.625658025479591</v>
      </c>
      <c r="G25" s="650">
        <f t="shared" si="2"/>
        <v>4.2679151186531449E-2</v>
      </c>
      <c r="H25" s="462" t="s">
        <v>36</v>
      </c>
      <c r="I25" s="588"/>
    </row>
    <row r="26" spans="1:14">
      <c r="A26" s="589"/>
      <c r="B26" s="589"/>
      <c r="C26" s="589"/>
      <c r="D26" s="589"/>
      <c r="E26" s="589"/>
      <c r="F26" s="589"/>
      <c r="G26" s="589"/>
      <c r="H26" s="589"/>
      <c r="K26" s="405"/>
      <c r="L26" s="405"/>
      <c r="M26" s="405"/>
      <c r="N26" s="407"/>
    </row>
    <row r="27" spans="1:14">
      <c r="K27" s="405"/>
      <c r="L27" s="405"/>
      <c r="M27" s="405"/>
      <c r="N27" s="407"/>
    </row>
    <row r="28" spans="1:14">
      <c r="K28" s="405"/>
      <c r="L28" s="405"/>
      <c r="M28" s="405"/>
      <c r="N28" s="407"/>
    </row>
    <row r="29" spans="1:14">
      <c r="K29" s="405"/>
      <c r="L29" s="405"/>
      <c r="M29" s="405"/>
      <c r="N29" s="407"/>
    </row>
    <row r="30" spans="1:14">
      <c r="K30" s="405"/>
      <c r="L30" s="405"/>
      <c r="M30" s="405"/>
    </row>
    <row r="31" spans="1:14">
      <c r="K31" s="405"/>
      <c r="L31" s="405"/>
      <c r="M31" s="405"/>
    </row>
    <row r="32" spans="1:14">
      <c r="K32" s="405"/>
      <c r="L32" s="405"/>
      <c r="M32" s="405"/>
    </row>
    <row r="33" spans="11:13">
      <c r="K33" s="405"/>
      <c r="L33" s="405"/>
      <c r="M33" s="405"/>
    </row>
  </sheetData>
  <mergeCells count="4">
    <mergeCell ref="A1:H1"/>
    <mergeCell ref="A2:H2"/>
    <mergeCell ref="A3:D3"/>
    <mergeCell ref="E3:H3"/>
  </mergeCells>
  <pageMargins left="0.7" right="0.7" top="0.75" bottom="0.75" header="0.3" footer="0.3"/>
  <pageSetup paperSize="9" scale="9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S41"/>
  <sheetViews>
    <sheetView showGridLines="0" rightToLeft="1" topLeftCell="A10" zoomScale="120" zoomScaleNormal="120" zoomScaleSheetLayoutView="90" workbookViewId="0">
      <selection sqref="A1:H1"/>
    </sheetView>
  </sheetViews>
  <sheetFormatPr defaultColWidth="8.85546875" defaultRowHeight="15.75"/>
  <cols>
    <col min="1" max="1" width="43.42578125" style="94" customWidth="1"/>
    <col min="2" max="2" width="13.7109375" style="94" customWidth="1"/>
    <col min="3" max="3" width="12.42578125" style="94" bestFit="1" customWidth="1"/>
    <col min="4" max="4" width="15" style="94" bestFit="1" customWidth="1"/>
    <col min="5" max="5" width="16.140625" style="94" bestFit="1" customWidth="1"/>
    <col min="6" max="6" width="17.42578125" style="94" bestFit="1" customWidth="1"/>
    <col min="7" max="7" width="17.85546875" style="94" bestFit="1" customWidth="1"/>
    <col min="8" max="8" width="45.85546875" style="94" bestFit="1" customWidth="1"/>
    <col min="9" max="10" width="9.7109375" style="94" customWidth="1"/>
    <col min="11" max="11" width="48.7109375" style="94" customWidth="1"/>
    <col min="12" max="255" width="8.85546875" style="94"/>
    <col min="256" max="256" width="46.140625" style="94" customWidth="1"/>
    <col min="257" max="265" width="13.7109375" style="94" customWidth="1"/>
    <col min="266" max="511" width="8.85546875" style="94"/>
    <col min="512" max="512" width="46.140625" style="94" customWidth="1"/>
    <col min="513" max="521" width="13.7109375" style="94" customWidth="1"/>
    <col min="522" max="767" width="8.85546875" style="94"/>
    <col min="768" max="768" width="46.140625" style="94" customWidth="1"/>
    <col min="769" max="777" width="13.7109375" style="94" customWidth="1"/>
    <col min="778" max="1023" width="8.85546875" style="94"/>
    <col min="1024" max="1024" width="46.140625" style="94" customWidth="1"/>
    <col min="1025" max="1033" width="13.7109375" style="94" customWidth="1"/>
    <col min="1034" max="1279" width="8.85546875" style="94"/>
    <col min="1280" max="1280" width="46.140625" style="94" customWidth="1"/>
    <col min="1281" max="1289" width="13.7109375" style="94" customWidth="1"/>
    <col min="1290" max="1535" width="8.85546875" style="94"/>
    <col min="1536" max="1536" width="46.140625" style="94" customWidth="1"/>
    <col min="1537" max="1545" width="13.7109375" style="94" customWidth="1"/>
    <col min="1546" max="1791" width="8.85546875" style="94"/>
    <col min="1792" max="1792" width="46.140625" style="94" customWidth="1"/>
    <col min="1793" max="1801" width="13.7109375" style="94" customWidth="1"/>
    <col min="1802" max="2047" width="8.85546875" style="94"/>
    <col min="2048" max="2048" width="46.140625" style="94" customWidth="1"/>
    <col min="2049" max="2057" width="13.7109375" style="94" customWidth="1"/>
    <col min="2058" max="2303" width="8.85546875" style="94"/>
    <col min="2304" max="2304" width="46.140625" style="94" customWidth="1"/>
    <col min="2305" max="2313" width="13.7109375" style="94" customWidth="1"/>
    <col min="2314" max="2559" width="8.85546875" style="94"/>
    <col min="2560" max="2560" width="46.140625" style="94" customWidth="1"/>
    <col min="2561" max="2569" width="13.7109375" style="94" customWidth="1"/>
    <col min="2570" max="2815" width="8.85546875" style="94"/>
    <col min="2816" max="2816" width="46.140625" style="94" customWidth="1"/>
    <col min="2817" max="2825" width="13.7109375" style="94" customWidth="1"/>
    <col min="2826" max="3071" width="8.85546875" style="94"/>
    <col min="3072" max="3072" width="46.140625" style="94" customWidth="1"/>
    <col min="3073" max="3081" width="13.7109375" style="94" customWidth="1"/>
    <col min="3082" max="3327" width="8.85546875" style="94"/>
    <col min="3328" max="3328" width="46.140625" style="94" customWidth="1"/>
    <col min="3329" max="3337" width="13.7109375" style="94" customWidth="1"/>
    <col min="3338" max="3583" width="8.85546875" style="94"/>
    <col min="3584" max="3584" width="46.140625" style="94" customWidth="1"/>
    <col min="3585" max="3593" width="13.7109375" style="94" customWidth="1"/>
    <col min="3594" max="3839" width="8.85546875" style="94"/>
    <col min="3840" max="3840" width="46.140625" style="94" customWidth="1"/>
    <col min="3841" max="3849" width="13.7109375" style="94" customWidth="1"/>
    <col min="3850" max="4095" width="8.85546875" style="94"/>
    <col min="4096" max="4096" width="46.140625" style="94" customWidth="1"/>
    <col min="4097" max="4105" width="13.7109375" style="94" customWidth="1"/>
    <col min="4106" max="4351" width="8.85546875" style="94"/>
    <col min="4352" max="4352" width="46.140625" style="94" customWidth="1"/>
    <col min="4353" max="4361" width="13.7109375" style="94" customWidth="1"/>
    <col min="4362" max="4607" width="8.85546875" style="94"/>
    <col min="4608" max="4608" width="46.140625" style="94" customWidth="1"/>
    <col min="4609" max="4617" width="13.7109375" style="94" customWidth="1"/>
    <col min="4618" max="4863" width="8.85546875" style="94"/>
    <col min="4864" max="4864" width="46.140625" style="94" customWidth="1"/>
    <col min="4865" max="4873" width="13.7109375" style="94" customWidth="1"/>
    <col min="4874" max="5119" width="8.85546875" style="94"/>
    <col min="5120" max="5120" width="46.140625" style="94" customWidth="1"/>
    <col min="5121" max="5129" width="13.7109375" style="94" customWidth="1"/>
    <col min="5130" max="5375" width="8.85546875" style="94"/>
    <col min="5376" max="5376" width="46.140625" style="94" customWidth="1"/>
    <col min="5377" max="5385" width="13.7109375" style="94" customWidth="1"/>
    <col min="5386" max="5631" width="8.85546875" style="94"/>
    <col min="5632" max="5632" width="46.140625" style="94" customWidth="1"/>
    <col min="5633" max="5641" width="13.7109375" style="94" customWidth="1"/>
    <col min="5642" max="5887" width="8.85546875" style="94"/>
    <col min="5888" max="5888" width="46.140625" style="94" customWidth="1"/>
    <col min="5889" max="5897" width="13.7109375" style="94" customWidth="1"/>
    <col min="5898" max="6143" width="8.85546875" style="94"/>
    <col min="6144" max="6144" width="46.140625" style="94" customWidth="1"/>
    <col min="6145" max="6153" width="13.7109375" style="94" customWidth="1"/>
    <col min="6154" max="6399" width="8.85546875" style="94"/>
    <col min="6400" max="6400" width="46.140625" style="94" customWidth="1"/>
    <col min="6401" max="6409" width="13.7109375" style="94" customWidth="1"/>
    <col min="6410" max="6655" width="8.85546875" style="94"/>
    <col min="6656" max="6656" width="46.140625" style="94" customWidth="1"/>
    <col min="6657" max="6665" width="13.7109375" style="94" customWidth="1"/>
    <col min="6666" max="6911" width="8.85546875" style="94"/>
    <col min="6912" max="6912" width="46.140625" style="94" customWidth="1"/>
    <col min="6913" max="6921" width="13.7109375" style="94" customWidth="1"/>
    <col min="6922" max="7167" width="8.85546875" style="94"/>
    <col min="7168" max="7168" width="46.140625" style="94" customWidth="1"/>
    <col min="7169" max="7177" width="13.7109375" style="94" customWidth="1"/>
    <col min="7178" max="7423" width="8.85546875" style="94"/>
    <col min="7424" max="7424" width="46.140625" style="94" customWidth="1"/>
    <col min="7425" max="7433" width="13.7109375" style="94" customWidth="1"/>
    <col min="7434" max="7679" width="8.85546875" style="94"/>
    <col min="7680" max="7680" width="46.140625" style="94" customWidth="1"/>
    <col min="7681" max="7689" width="13.7109375" style="94" customWidth="1"/>
    <col min="7690" max="7935" width="8.85546875" style="94"/>
    <col min="7936" max="7936" width="46.140625" style="94" customWidth="1"/>
    <col min="7937" max="7945" width="13.7109375" style="94" customWidth="1"/>
    <col min="7946" max="8191" width="8.85546875" style="94"/>
    <col min="8192" max="8192" width="46.140625" style="94" customWidth="1"/>
    <col min="8193" max="8201" width="13.7109375" style="94" customWidth="1"/>
    <col min="8202" max="8447" width="8.85546875" style="94"/>
    <col min="8448" max="8448" width="46.140625" style="94" customWidth="1"/>
    <col min="8449" max="8457" width="13.7109375" style="94" customWidth="1"/>
    <col min="8458" max="8703" width="8.85546875" style="94"/>
    <col min="8704" max="8704" width="46.140625" style="94" customWidth="1"/>
    <col min="8705" max="8713" width="13.7109375" style="94" customWidth="1"/>
    <col min="8714" max="8959" width="8.85546875" style="94"/>
    <col min="8960" max="8960" width="46.140625" style="94" customWidth="1"/>
    <col min="8961" max="8969" width="13.7109375" style="94" customWidth="1"/>
    <col min="8970" max="9215" width="8.85546875" style="94"/>
    <col min="9216" max="9216" width="46.140625" style="94" customWidth="1"/>
    <col min="9217" max="9225" width="13.7109375" style="94" customWidth="1"/>
    <col min="9226" max="9471" width="8.85546875" style="94"/>
    <col min="9472" max="9472" width="46.140625" style="94" customWidth="1"/>
    <col min="9473" max="9481" width="13.7109375" style="94" customWidth="1"/>
    <col min="9482" max="9727" width="8.85546875" style="94"/>
    <col min="9728" max="9728" width="46.140625" style="94" customWidth="1"/>
    <col min="9729" max="9737" width="13.7109375" style="94" customWidth="1"/>
    <col min="9738" max="9983" width="8.85546875" style="94"/>
    <col min="9984" max="9984" width="46.140625" style="94" customWidth="1"/>
    <col min="9985" max="9993" width="13.7109375" style="94" customWidth="1"/>
    <col min="9994" max="10239" width="8.85546875" style="94"/>
    <col min="10240" max="10240" width="46.140625" style="94" customWidth="1"/>
    <col min="10241" max="10249" width="13.7109375" style="94" customWidth="1"/>
    <col min="10250" max="10495" width="8.85546875" style="94"/>
    <col min="10496" max="10496" width="46.140625" style="94" customWidth="1"/>
    <col min="10497" max="10505" width="13.7109375" style="94" customWidth="1"/>
    <col min="10506" max="10751" width="8.85546875" style="94"/>
    <col min="10752" max="10752" width="46.140625" style="94" customWidth="1"/>
    <col min="10753" max="10761" width="13.7109375" style="94" customWidth="1"/>
    <col min="10762" max="11007" width="8.85546875" style="94"/>
    <col min="11008" max="11008" width="46.140625" style="94" customWidth="1"/>
    <col min="11009" max="11017" width="13.7109375" style="94" customWidth="1"/>
    <col min="11018" max="11263" width="8.85546875" style="94"/>
    <col min="11264" max="11264" width="46.140625" style="94" customWidth="1"/>
    <col min="11265" max="11273" width="13.7109375" style="94" customWidth="1"/>
    <col min="11274" max="11519" width="8.85546875" style="94"/>
    <col min="11520" max="11520" width="46.140625" style="94" customWidth="1"/>
    <col min="11521" max="11529" width="13.7109375" style="94" customWidth="1"/>
    <col min="11530" max="11775" width="8.85546875" style="94"/>
    <col min="11776" max="11776" width="46.140625" style="94" customWidth="1"/>
    <col min="11777" max="11785" width="13.7109375" style="94" customWidth="1"/>
    <col min="11786" max="12031" width="8.85546875" style="94"/>
    <col min="12032" max="12032" width="46.140625" style="94" customWidth="1"/>
    <col min="12033" max="12041" width="13.7109375" style="94" customWidth="1"/>
    <col min="12042" max="12287" width="8.85546875" style="94"/>
    <col min="12288" max="12288" width="46.140625" style="94" customWidth="1"/>
    <col min="12289" max="12297" width="13.7109375" style="94" customWidth="1"/>
    <col min="12298" max="12543" width="8.85546875" style="94"/>
    <col min="12544" max="12544" width="46.140625" style="94" customWidth="1"/>
    <col min="12545" max="12553" width="13.7109375" style="94" customWidth="1"/>
    <col min="12554" max="12799" width="8.85546875" style="94"/>
    <col min="12800" max="12800" width="46.140625" style="94" customWidth="1"/>
    <col min="12801" max="12809" width="13.7109375" style="94" customWidth="1"/>
    <col min="12810" max="13055" width="8.85546875" style="94"/>
    <col min="13056" max="13056" width="46.140625" style="94" customWidth="1"/>
    <col min="13057" max="13065" width="13.7109375" style="94" customWidth="1"/>
    <col min="13066" max="13311" width="8.85546875" style="94"/>
    <col min="13312" max="13312" width="46.140625" style="94" customWidth="1"/>
    <col min="13313" max="13321" width="13.7109375" style="94" customWidth="1"/>
    <col min="13322" max="13567" width="8.85546875" style="94"/>
    <col min="13568" max="13568" width="46.140625" style="94" customWidth="1"/>
    <col min="13569" max="13577" width="13.7109375" style="94" customWidth="1"/>
    <col min="13578" max="13823" width="8.85546875" style="94"/>
    <col min="13824" max="13824" width="46.140625" style="94" customWidth="1"/>
    <col min="13825" max="13833" width="13.7109375" style="94" customWidth="1"/>
    <col min="13834" max="14079" width="8.85546875" style="94"/>
    <col min="14080" max="14080" width="46.140625" style="94" customWidth="1"/>
    <col min="14081" max="14089" width="13.7109375" style="94" customWidth="1"/>
    <col min="14090" max="14335" width="8.85546875" style="94"/>
    <col min="14336" max="14336" width="46.140625" style="94" customWidth="1"/>
    <col min="14337" max="14345" width="13.7109375" style="94" customWidth="1"/>
    <col min="14346" max="14591" width="8.85546875" style="94"/>
    <col min="14592" max="14592" width="46.140625" style="94" customWidth="1"/>
    <col min="14593" max="14601" width="13.7109375" style="94" customWidth="1"/>
    <col min="14602" max="14847" width="8.85546875" style="94"/>
    <col min="14848" max="14848" width="46.140625" style="94" customWidth="1"/>
    <col min="14849" max="14857" width="13.7109375" style="94" customWidth="1"/>
    <col min="14858" max="15103" width="8.85546875" style="94"/>
    <col min="15104" max="15104" width="46.140625" style="94" customWidth="1"/>
    <col min="15105" max="15113" width="13.7109375" style="94" customWidth="1"/>
    <col min="15114" max="15359" width="8.85546875" style="94"/>
    <col min="15360" max="15360" width="46.140625" style="94" customWidth="1"/>
    <col min="15361" max="15369" width="13.7109375" style="94" customWidth="1"/>
    <col min="15370" max="15615" width="8.85546875" style="94"/>
    <col min="15616" max="15616" width="46.140625" style="94" customWidth="1"/>
    <col min="15617" max="15625" width="13.7109375" style="94" customWidth="1"/>
    <col min="15626" max="15871" width="8.85546875" style="94"/>
    <col min="15872" max="15872" width="46.140625" style="94" customWidth="1"/>
    <col min="15873" max="15881" width="13.7109375" style="94" customWidth="1"/>
    <col min="15882" max="16127" width="8.85546875" style="94"/>
    <col min="16128" max="16128" width="46.140625" style="94" customWidth="1"/>
    <col min="16129" max="16137" width="13.7109375" style="94" customWidth="1"/>
    <col min="16138" max="16384" width="8.85546875" style="94"/>
  </cols>
  <sheetData>
    <row r="1" spans="1:19" s="88" customFormat="1" ht="33" customHeight="1">
      <c r="A1" s="714" t="s">
        <v>856</v>
      </c>
      <c r="B1" s="714"/>
      <c r="C1" s="714"/>
      <c r="D1" s="714"/>
      <c r="E1" s="714"/>
      <c r="F1" s="714"/>
      <c r="G1" s="714"/>
      <c r="H1" s="714"/>
      <c r="I1" s="91"/>
      <c r="J1" s="91"/>
      <c r="K1" s="90"/>
    </row>
    <row r="2" spans="1:19" s="88" customFormat="1" ht="33" customHeight="1">
      <c r="A2" s="792" t="s">
        <v>857</v>
      </c>
      <c r="B2" s="792"/>
      <c r="C2" s="792"/>
      <c r="D2" s="792"/>
      <c r="E2" s="792"/>
      <c r="F2" s="792"/>
      <c r="G2" s="792"/>
      <c r="H2" s="792"/>
      <c r="I2" s="91"/>
      <c r="J2" s="91"/>
      <c r="K2" s="92"/>
    </row>
    <row r="3" spans="1:19" s="88" customFormat="1" ht="18.75">
      <c r="A3" s="782" t="s">
        <v>377</v>
      </c>
      <c r="B3" s="782"/>
      <c r="C3" s="782"/>
      <c r="D3" s="782"/>
      <c r="E3" s="783" t="s">
        <v>378</v>
      </c>
      <c r="F3" s="784"/>
      <c r="G3" s="784"/>
      <c r="H3" s="785"/>
      <c r="I3" s="93"/>
      <c r="J3" s="93"/>
    </row>
    <row r="4" spans="1:19" s="26" customFormat="1" ht="112.5">
      <c r="A4" s="542" t="s">
        <v>52</v>
      </c>
      <c r="B4" s="542" t="s">
        <v>379</v>
      </c>
      <c r="C4" s="542" t="s">
        <v>380</v>
      </c>
      <c r="D4" s="542" t="s">
        <v>381</v>
      </c>
      <c r="E4" s="542" t="s">
        <v>382</v>
      </c>
      <c r="F4" s="542" t="s">
        <v>842</v>
      </c>
      <c r="G4" s="542" t="s">
        <v>841</v>
      </c>
      <c r="H4" s="485" t="s">
        <v>56</v>
      </c>
    </row>
    <row r="5" spans="1:19" s="11" customFormat="1" ht="33" customHeight="1">
      <c r="A5" s="539" t="s">
        <v>1193</v>
      </c>
      <c r="B5" s="566">
        <v>47553</v>
      </c>
      <c r="C5" s="566">
        <v>368</v>
      </c>
      <c r="D5" s="566">
        <f>B5+C5</f>
        <v>47921</v>
      </c>
      <c r="E5" s="566">
        <v>3983</v>
      </c>
      <c r="F5" s="549">
        <f>C5/B5*1000</f>
        <v>7.7387336235358442</v>
      </c>
      <c r="G5" s="585">
        <f>E5/D5</f>
        <v>8.3115961686943088E-2</v>
      </c>
      <c r="H5" s="461" t="s">
        <v>1038</v>
      </c>
      <c r="I5" s="4"/>
      <c r="J5" s="3"/>
      <c r="K5" s="3"/>
      <c r="L5" s="3"/>
      <c r="M5" s="3"/>
      <c r="N5" s="3"/>
      <c r="O5" s="6"/>
      <c r="P5" s="6"/>
      <c r="Q5" s="6"/>
      <c r="R5" s="6"/>
      <c r="S5" s="6"/>
    </row>
    <row r="6" spans="1:19" s="11" customFormat="1" ht="33" customHeight="1">
      <c r="A6" s="539" t="s">
        <v>101</v>
      </c>
      <c r="B6" s="567">
        <v>16195</v>
      </c>
      <c r="C6" s="567">
        <v>171</v>
      </c>
      <c r="D6" s="567">
        <f t="shared" ref="D6:D12" si="0">B6+C6</f>
        <v>16366</v>
      </c>
      <c r="E6" s="567">
        <v>2131</v>
      </c>
      <c r="F6" s="583">
        <f t="shared" ref="F6:F12" si="1">C6/B6*1000</f>
        <v>10.558814448903982</v>
      </c>
      <c r="G6" s="586">
        <f t="shared" ref="G6:G12" si="2">E6/D6</f>
        <v>0.13020896981547109</v>
      </c>
      <c r="H6" s="461" t="s">
        <v>1039</v>
      </c>
      <c r="I6" s="4"/>
      <c r="J6" s="3"/>
      <c r="K6" s="3"/>
      <c r="L6" s="3"/>
      <c r="M6" s="3"/>
      <c r="N6" s="3"/>
      <c r="O6" s="6"/>
      <c r="P6" s="6"/>
      <c r="Q6" s="6"/>
      <c r="R6" s="6"/>
      <c r="S6" s="6"/>
    </row>
    <row r="7" spans="1:19" s="11" customFormat="1" ht="33" customHeight="1">
      <c r="A7" s="539" t="s">
        <v>796</v>
      </c>
      <c r="B7" s="566">
        <v>9689</v>
      </c>
      <c r="C7" s="566">
        <v>133</v>
      </c>
      <c r="D7" s="566">
        <f t="shared" si="0"/>
        <v>9822</v>
      </c>
      <c r="E7" s="566">
        <v>899</v>
      </c>
      <c r="F7" s="549">
        <f t="shared" si="1"/>
        <v>13.726906801527505</v>
      </c>
      <c r="G7" s="585">
        <f t="shared" si="2"/>
        <v>9.1529220118102217E-2</v>
      </c>
      <c r="H7" s="461" t="s">
        <v>1040</v>
      </c>
      <c r="I7" s="4"/>
    </row>
    <row r="8" spans="1:19" s="11" customFormat="1" ht="33" customHeight="1">
      <c r="A8" s="539" t="s">
        <v>794</v>
      </c>
      <c r="B8" s="567">
        <v>1672</v>
      </c>
      <c r="C8" s="567">
        <v>24</v>
      </c>
      <c r="D8" s="567">
        <f t="shared" si="0"/>
        <v>1696</v>
      </c>
      <c r="E8" s="567">
        <v>315</v>
      </c>
      <c r="F8" s="583">
        <f t="shared" si="1"/>
        <v>14.354066985645934</v>
      </c>
      <c r="G8" s="586">
        <f t="shared" si="2"/>
        <v>0.18573113207547171</v>
      </c>
      <c r="H8" s="461" t="s">
        <v>1043</v>
      </c>
      <c r="I8" s="4"/>
    </row>
    <row r="9" spans="1:19" s="11" customFormat="1" ht="33" customHeight="1">
      <c r="A9" s="539" t="s">
        <v>100</v>
      </c>
      <c r="B9" s="566">
        <v>3017</v>
      </c>
      <c r="C9" s="566">
        <v>23</v>
      </c>
      <c r="D9" s="566">
        <f>B9+C9</f>
        <v>3040</v>
      </c>
      <c r="E9" s="566">
        <v>382</v>
      </c>
      <c r="F9" s="549">
        <f t="shared" si="1"/>
        <v>7.6234670202187607</v>
      </c>
      <c r="G9" s="585">
        <f t="shared" si="2"/>
        <v>0.12565789473684211</v>
      </c>
      <c r="H9" s="461" t="s">
        <v>1044</v>
      </c>
      <c r="I9" s="4"/>
    </row>
    <row r="10" spans="1:19" s="11" customFormat="1" ht="33" customHeight="1">
      <c r="A10" s="539" t="s">
        <v>212</v>
      </c>
      <c r="B10" s="567">
        <v>1916</v>
      </c>
      <c r="C10" s="567">
        <v>11</v>
      </c>
      <c r="D10" s="567">
        <f t="shared" si="0"/>
        <v>1927</v>
      </c>
      <c r="E10" s="567">
        <v>232</v>
      </c>
      <c r="F10" s="583">
        <f t="shared" si="1"/>
        <v>5.7411273486430066</v>
      </c>
      <c r="G10" s="586">
        <f t="shared" si="2"/>
        <v>0.12039439543331604</v>
      </c>
      <c r="H10" s="461" t="s">
        <v>1045</v>
      </c>
      <c r="I10" s="4"/>
    </row>
    <row r="11" spans="1:19" s="180" customFormat="1" ht="33" customHeight="1">
      <c r="A11" s="539" t="s">
        <v>691</v>
      </c>
      <c r="B11" s="566">
        <v>8800</v>
      </c>
      <c r="C11" s="566">
        <v>73</v>
      </c>
      <c r="D11" s="566">
        <f t="shared" si="0"/>
        <v>8873</v>
      </c>
      <c r="E11" s="566">
        <v>1182</v>
      </c>
      <c r="F11" s="549">
        <f>C11/B11*1000</f>
        <v>8.295454545454545</v>
      </c>
      <c r="G11" s="585">
        <f>E11/D11</f>
        <v>0.13321311844922801</v>
      </c>
      <c r="H11" s="461" t="s">
        <v>1049</v>
      </c>
      <c r="I11" s="4"/>
      <c r="J11" s="27"/>
      <c r="K11" s="27"/>
      <c r="L11" s="27"/>
      <c r="M11" s="27"/>
      <c r="N11" s="27"/>
      <c r="O11" s="27"/>
      <c r="P11" s="27"/>
      <c r="Q11" s="27"/>
      <c r="R11" s="27"/>
    </row>
    <row r="12" spans="1:19" s="27" customFormat="1" ht="33" customHeight="1">
      <c r="A12" s="462" t="s">
        <v>840</v>
      </c>
      <c r="B12" s="480">
        <f>SUM(B5:B11)</f>
        <v>88842</v>
      </c>
      <c r="C12" s="480">
        <f>SUM(C5:C11)</f>
        <v>803</v>
      </c>
      <c r="D12" s="480">
        <f t="shared" si="0"/>
        <v>89645</v>
      </c>
      <c r="E12" s="480">
        <f>SUM(E5:E11)</f>
        <v>9124</v>
      </c>
      <c r="F12" s="480">
        <f t="shared" si="1"/>
        <v>9.0385178181490744</v>
      </c>
      <c r="G12" s="584">
        <f t="shared" si="2"/>
        <v>0.10177924033688437</v>
      </c>
      <c r="H12" s="462" t="s">
        <v>36</v>
      </c>
      <c r="I12" s="4"/>
    </row>
    <row r="13" spans="1:19" s="88" customFormat="1"/>
    <row r="14" spans="1:19" s="96" customFormat="1">
      <c r="A14" s="95"/>
      <c r="H14" s="95"/>
      <c r="K14" s="95"/>
    </row>
    <row r="15" spans="1:19" s="96" customFormat="1">
      <c r="A15" s="95"/>
      <c r="H15" s="95"/>
      <c r="K15" s="95"/>
    </row>
    <row r="16" spans="1:19" s="96" customFormat="1">
      <c r="A16" s="95"/>
    </row>
    <row r="17" spans="1:11" s="97" customFormat="1"/>
    <row r="19" spans="1:11" s="88" customFormat="1"/>
    <row r="20" spans="1:11" s="88" customFormat="1"/>
    <row r="21" spans="1:11" s="88" customFormat="1"/>
    <row r="23" spans="1:11" s="88" customFormat="1"/>
    <row r="24" spans="1:11" s="88" customFormat="1"/>
    <row r="25" spans="1:11" s="88" customFormat="1"/>
    <row r="26" spans="1:11" s="88" customFormat="1">
      <c r="A26" s="42"/>
      <c r="H26" s="42"/>
      <c r="K26" s="42"/>
    </row>
    <row r="27" spans="1:11">
      <c r="A27" s="48"/>
      <c r="H27" s="48"/>
      <c r="K27" s="48"/>
    </row>
    <row r="28" spans="1:11" s="98" customFormat="1">
      <c r="A28" s="89"/>
      <c r="H28" s="89"/>
      <c r="K28" s="89"/>
    </row>
    <row r="29" spans="1:11" s="98" customFormat="1">
      <c r="A29" s="89"/>
      <c r="H29" s="89"/>
      <c r="K29" s="89"/>
    </row>
    <row r="32" spans="1:11">
      <c r="A32" s="42"/>
      <c r="H32" s="42"/>
      <c r="K32" s="42"/>
    </row>
    <row r="33" spans="1:11">
      <c r="A33" s="42"/>
      <c r="H33" s="42"/>
      <c r="K33" s="42"/>
    </row>
    <row r="35" spans="1:11">
      <c r="A35" s="86"/>
      <c r="H35" s="86"/>
      <c r="K35" s="86"/>
    </row>
    <row r="36" spans="1:11" s="88" customFormat="1">
      <c r="A36" s="83"/>
      <c r="B36" s="96"/>
      <c r="C36" s="96"/>
      <c r="D36" s="96"/>
      <c r="E36" s="96"/>
      <c r="F36" s="96"/>
      <c r="G36" s="96"/>
      <c r="H36" s="83"/>
      <c r="I36" s="96"/>
      <c r="J36" s="96"/>
      <c r="K36" s="83"/>
    </row>
    <row r="37" spans="1:11" s="88" customFormat="1">
      <c r="A37" s="83"/>
      <c r="B37" s="96"/>
      <c r="C37" s="96"/>
      <c r="D37" s="96"/>
      <c r="E37" s="96"/>
      <c r="F37" s="96"/>
      <c r="G37" s="96"/>
      <c r="H37" s="83"/>
      <c r="I37" s="96"/>
      <c r="J37" s="96"/>
      <c r="K37" s="83"/>
    </row>
    <row r="38" spans="1:11" s="88" customFormat="1">
      <c r="A38" s="83"/>
      <c r="B38" s="96"/>
      <c r="C38" s="96"/>
      <c r="D38" s="96"/>
      <c r="E38" s="96"/>
      <c r="F38" s="96"/>
      <c r="G38" s="96"/>
      <c r="H38" s="83"/>
      <c r="I38" s="96"/>
      <c r="J38" s="96"/>
      <c r="K38" s="83"/>
    </row>
    <row r="39" spans="1:11" s="88" customFormat="1">
      <c r="A39" s="83"/>
      <c r="B39" s="96"/>
      <c r="C39" s="96"/>
      <c r="D39" s="96"/>
      <c r="E39" s="96"/>
      <c r="F39" s="96"/>
      <c r="G39" s="96"/>
      <c r="H39" s="83"/>
      <c r="I39" s="96"/>
      <c r="J39" s="96"/>
      <c r="K39" s="83"/>
    </row>
    <row r="40" spans="1:11" s="88" customFormat="1">
      <c r="A40" s="83"/>
      <c r="B40" s="96"/>
      <c r="C40" s="96"/>
      <c r="D40" s="96"/>
      <c r="E40" s="96"/>
      <c r="F40" s="96"/>
      <c r="G40" s="96"/>
      <c r="H40" s="83"/>
      <c r="I40" s="96"/>
      <c r="J40" s="96"/>
      <c r="K40" s="83"/>
    </row>
    <row r="41" spans="1:11">
      <c r="A41" s="86"/>
      <c r="B41" s="97"/>
      <c r="C41" s="97"/>
      <c r="D41" s="97"/>
      <c r="E41" s="97"/>
      <c r="F41" s="97"/>
      <c r="G41" s="97"/>
      <c r="H41" s="86"/>
      <c r="I41" s="97"/>
      <c r="J41" s="97"/>
      <c r="K41" s="86"/>
    </row>
  </sheetData>
  <mergeCells count="4">
    <mergeCell ref="A1:H1"/>
    <mergeCell ref="A2:H2"/>
    <mergeCell ref="A3:D3"/>
    <mergeCell ref="E3:H3"/>
  </mergeCells>
  <printOptions horizontalCentered="1" verticalCentered="1"/>
  <pageMargins left="0.59055118110236227" right="0.59055118110236227" top="0.39370078740157483" bottom="0.19685039370078741" header="0.51181102362204722" footer="0.51181102362204722"/>
  <pageSetup paperSize="9" scale="73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657"/>
    <pageSetUpPr fitToPage="1"/>
  </sheetPr>
  <dimension ref="A1:L31"/>
  <sheetViews>
    <sheetView rightToLeft="1" topLeftCell="A16" zoomScaleNormal="100" workbookViewId="0">
      <selection sqref="A1:E2"/>
    </sheetView>
  </sheetViews>
  <sheetFormatPr defaultColWidth="8.85546875" defaultRowHeight="12.75"/>
  <cols>
    <col min="1" max="1" width="39.7109375" style="402" customWidth="1"/>
    <col min="2" max="2" width="22.42578125" style="402" customWidth="1"/>
    <col min="3" max="4" width="22.42578125" style="402" hidden="1" customWidth="1"/>
    <col min="5" max="5" width="39.7109375" style="402" customWidth="1"/>
    <col min="6" max="6" width="9.140625" style="402" customWidth="1"/>
    <col min="7" max="248" width="8.85546875" style="402"/>
    <col min="249" max="249" width="14.28515625" style="402" customWidth="1"/>
    <col min="250" max="250" width="16.42578125" style="402" customWidth="1"/>
    <col min="251" max="251" width="14.7109375" style="402" customWidth="1"/>
    <col min="252" max="252" width="13.85546875" style="402" customWidth="1"/>
    <col min="253" max="253" width="13" style="402" customWidth="1"/>
    <col min="254" max="256" width="13.140625" style="402" customWidth="1"/>
    <col min="257" max="504" width="8.85546875" style="402"/>
    <col min="505" max="505" width="14.28515625" style="402" customWidth="1"/>
    <col min="506" max="506" width="16.42578125" style="402" customWidth="1"/>
    <col min="507" max="507" width="14.7109375" style="402" customWidth="1"/>
    <col min="508" max="508" width="13.85546875" style="402" customWidth="1"/>
    <col min="509" max="509" width="13" style="402" customWidth="1"/>
    <col min="510" max="512" width="13.140625" style="402" customWidth="1"/>
    <col min="513" max="760" width="8.85546875" style="402"/>
    <col min="761" max="761" width="14.28515625" style="402" customWidth="1"/>
    <col min="762" max="762" width="16.42578125" style="402" customWidth="1"/>
    <col min="763" max="763" width="14.7109375" style="402" customWidth="1"/>
    <col min="764" max="764" width="13.85546875" style="402" customWidth="1"/>
    <col min="765" max="765" width="13" style="402" customWidth="1"/>
    <col min="766" max="768" width="13.140625" style="402" customWidth="1"/>
    <col min="769" max="1016" width="8.85546875" style="402"/>
    <col min="1017" max="1017" width="14.28515625" style="402" customWidth="1"/>
    <col min="1018" max="1018" width="16.42578125" style="402" customWidth="1"/>
    <col min="1019" max="1019" width="14.7109375" style="402" customWidth="1"/>
    <col min="1020" max="1020" width="13.85546875" style="402" customWidth="1"/>
    <col min="1021" max="1021" width="13" style="402" customWidth="1"/>
    <col min="1022" max="1024" width="13.140625" style="402" customWidth="1"/>
    <col min="1025" max="1272" width="8.85546875" style="402"/>
    <col min="1273" max="1273" width="14.28515625" style="402" customWidth="1"/>
    <col min="1274" max="1274" width="16.42578125" style="402" customWidth="1"/>
    <col min="1275" max="1275" width="14.7109375" style="402" customWidth="1"/>
    <col min="1276" max="1276" width="13.85546875" style="402" customWidth="1"/>
    <col min="1277" max="1277" width="13" style="402" customWidth="1"/>
    <col min="1278" max="1280" width="13.140625" style="402" customWidth="1"/>
    <col min="1281" max="1528" width="8.85546875" style="402"/>
    <col min="1529" max="1529" width="14.28515625" style="402" customWidth="1"/>
    <col min="1530" max="1530" width="16.42578125" style="402" customWidth="1"/>
    <col min="1531" max="1531" width="14.7109375" style="402" customWidth="1"/>
    <col min="1532" max="1532" width="13.85546875" style="402" customWidth="1"/>
    <col min="1533" max="1533" width="13" style="402" customWidth="1"/>
    <col min="1534" max="1536" width="13.140625" style="402" customWidth="1"/>
    <col min="1537" max="1784" width="8.85546875" style="402"/>
    <col min="1785" max="1785" width="14.28515625" style="402" customWidth="1"/>
    <col min="1786" max="1786" width="16.42578125" style="402" customWidth="1"/>
    <col min="1787" max="1787" width="14.7109375" style="402" customWidth="1"/>
    <col min="1788" max="1788" width="13.85546875" style="402" customWidth="1"/>
    <col min="1789" max="1789" width="13" style="402" customWidth="1"/>
    <col min="1790" max="1792" width="13.140625" style="402" customWidth="1"/>
    <col min="1793" max="2040" width="8.85546875" style="402"/>
    <col min="2041" max="2041" width="14.28515625" style="402" customWidth="1"/>
    <col min="2042" max="2042" width="16.42578125" style="402" customWidth="1"/>
    <col min="2043" max="2043" width="14.7109375" style="402" customWidth="1"/>
    <col min="2044" max="2044" width="13.85546875" style="402" customWidth="1"/>
    <col min="2045" max="2045" width="13" style="402" customWidth="1"/>
    <col min="2046" max="2048" width="13.140625" style="402" customWidth="1"/>
    <col min="2049" max="2296" width="8.85546875" style="402"/>
    <col min="2297" max="2297" width="14.28515625" style="402" customWidth="1"/>
    <col min="2298" max="2298" width="16.42578125" style="402" customWidth="1"/>
    <col min="2299" max="2299" width="14.7109375" style="402" customWidth="1"/>
    <col min="2300" max="2300" width="13.85546875" style="402" customWidth="1"/>
    <col min="2301" max="2301" width="13" style="402" customWidth="1"/>
    <col min="2302" max="2304" width="13.140625" style="402" customWidth="1"/>
    <col min="2305" max="2552" width="8.85546875" style="402"/>
    <col min="2553" max="2553" width="14.28515625" style="402" customWidth="1"/>
    <col min="2554" max="2554" width="16.42578125" style="402" customWidth="1"/>
    <col min="2555" max="2555" width="14.7109375" style="402" customWidth="1"/>
    <col min="2556" max="2556" width="13.85546875" style="402" customWidth="1"/>
    <col min="2557" max="2557" width="13" style="402" customWidth="1"/>
    <col min="2558" max="2560" width="13.140625" style="402" customWidth="1"/>
    <col min="2561" max="2808" width="8.85546875" style="402"/>
    <col min="2809" max="2809" width="14.28515625" style="402" customWidth="1"/>
    <col min="2810" max="2810" width="16.42578125" style="402" customWidth="1"/>
    <col min="2811" max="2811" width="14.7109375" style="402" customWidth="1"/>
    <col min="2812" max="2812" width="13.85546875" style="402" customWidth="1"/>
    <col min="2813" max="2813" width="13" style="402" customWidth="1"/>
    <col min="2814" max="2816" width="13.140625" style="402" customWidth="1"/>
    <col min="2817" max="3064" width="8.85546875" style="402"/>
    <col min="3065" max="3065" width="14.28515625" style="402" customWidth="1"/>
    <col min="3066" max="3066" width="16.42578125" style="402" customWidth="1"/>
    <col min="3067" max="3067" width="14.7109375" style="402" customWidth="1"/>
    <col min="3068" max="3068" width="13.85546875" style="402" customWidth="1"/>
    <col min="3069" max="3069" width="13" style="402" customWidth="1"/>
    <col min="3070" max="3072" width="13.140625" style="402" customWidth="1"/>
    <col min="3073" max="3320" width="8.85546875" style="402"/>
    <col min="3321" max="3321" width="14.28515625" style="402" customWidth="1"/>
    <col min="3322" max="3322" width="16.42578125" style="402" customWidth="1"/>
    <col min="3323" max="3323" width="14.7109375" style="402" customWidth="1"/>
    <col min="3324" max="3324" width="13.85546875" style="402" customWidth="1"/>
    <col min="3325" max="3325" width="13" style="402" customWidth="1"/>
    <col min="3326" max="3328" width="13.140625" style="402" customWidth="1"/>
    <col min="3329" max="3576" width="8.85546875" style="402"/>
    <col min="3577" max="3577" width="14.28515625" style="402" customWidth="1"/>
    <col min="3578" max="3578" width="16.42578125" style="402" customWidth="1"/>
    <col min="3579" max="3579" width="14.7109375" style="402" customWidth="1"/>
    <col min="3580" max="3580" width="13.85546875" style="402" customWidth="1"/>
    <col min="3581" max="3581" width="13" style="402" customWidth="1"/>
    <col min="3582" max="3584" width="13.140625" style="402" customWidth="1"/>
    <col min="3585" max="3832" width="8.85546875" style="402"/>
    <col min="3833" max="3833" width="14.28515625" style="402" customWidth="1"/>
    <col min="3834" max="3834" width="16.42578125" style="402" customWidth="1"/>
    <col min="3835" max="3835" width="14.7109375" style="402" customWidth="1"/>
    <col min="3836" max="3836" width="13.85546875" style="402" customWidth="1"/>
    <col min="3837" max="3837" width="13" style="402" customWidth="1"/>
    <col min="3838" max="3840" width="13.140625" style="402" customWidth="1"/>
    <col min="3841" max="4088" width="8.85546875" style="402"/>
    <col min="4089" max="4089" width="14.28515625" style="402" customWidth="1"/>
    <col min="4090" max="4090" width="16.42578125" style="402" customWidth="1"/>
    <col min="4091" max="4091" width="14.7109375" style="402" customWidth="1"/>
    <col min="4092" max="4092" width="13.85546875" style="402" customWidth="1"/>
    <col min="4093" max="4093" width="13" style="402" customWidth="1"/>
    <col min="4094" max="4096" width="13.140625" style="402" customWidth="1"/>
    <col min="4097" max="4344" width="8.85546875" style="402"/>
    <col min="4345" max="4345" width="14.28515625" style="402" customWidth="1"/>
    <col min="4346" max="4346" width="16.42578125" style="402" customWidth="1"/>
    <col min="4347" max="4347" width="14.7109375" style="402" customWidth="1"/>
    <col min="4348" max="4348" width="13.85546875" style="402" customWidth="1"/>
    <col min="4349" max="4349" width="13" style="402" customWidth="1"/>
    <col min="4350" max="4352" width="13.140625" style="402" customWidth="1"/>
    <col min="4353" max="4600" width="8.85546875" style="402"/>
    <col min="4601" max="4601" width="14.28515625" style="402" customWidth="1"/>
    <col min="4602" max="4602" width="16.42578125" style="402" customWidth="1"/>
    <col min="4603" max="4603" width="14.7109375" style="402" customWidth="1"/>
    <col min="4604" max="4604" width="13.85546875" style="402" customWidth="1"/>
    <col min="4605" max="4605" width="13" style="402" customWidth="1"/>
    <col min="4606" max="4608" width="13.140625" style="402" customWidth="1"/>
    <col min="4609" max="4856" width="8.85546875" style="402"/>
    <col min="4857" max="4857" width="14.28515625" style="402" customWidth="1"/>
    <col min="4858" max="4858" width="16.42578125" style="402" customWidth="1"/>
    <col min="4859" max="4859" width="14.7109375" style="402" customWidth="1"/>
    <col min="4860" max="4860" width="13.85546875" style="402" customWidth="1"/>
    <col min="4861" max="4861" width="13" style="402" customWidth="1"/>
    <col min="4862" max="4864" width="13.140625" style="402" customWidth="1"/>
    <col min="4865" max="5112" width="8.85546875" style="402"/>
    <col min="5113" max="5113" width="14.28515625" style="402" customWidth="1"/>
    <col min="5114" max="5114" width="16.42578125" style="402" customWidth="1"/>
    <col min="5115" max="5115" width="14.7109375" style="402" customWidth="1"/>
    <col min="5116" max="5116" width="13.85546875" style="402" customWidth="1"/>
    <col min="5117" max="5117" width="13" style="402" customWidth="1"/>
    <col min="5118" max="5120" width="13.140625" style="402" customWidth="1"/>
    <col min="5121" max="5368" width="8.85546875" style="402"/>
    <col min="5369" max="5369" width="14.28515625" style="402" customWidth="1"/>
    <col min="5370" max="5370" width="16.42578125" style="402" customWidth="1"/>
    <col min="5371" max="5371" width="14.7109375" style="402" customWidth="1"/>
    <col min="5372" max="5372" width="13.85546875" style="402" customWidth="1"/>
    <col min="5373" max="5373" width="13" style="402" customWidth="1"/>
    <col min="5374" max="5376" width="13.140625" style="402" customWidth="1"/>
    <col min="5377" max="5624" width="8.85546875" style="402"/>
    <col min="5625" max="5625" width="14.28515625" style="402" customWidth="1"/>
    <col min="5626" max="5626" width="16.42578125" style="402" customWidth="1"/>
    <col min="5627" max="5627" width="14.7109375" style="402" customWidth="1"/>
    <col min="5628" max="5628" width="13.85546875" style="402" customWidth="1"/>
    <col min="5629" max="5629" width="13" style="402" customWidth="1"/>
    <col min="5630" max="5632" width="13.140625" style="402" customWidth="1"/>
    <col min="5633" max="5880" width="8.85546875" style="402"/>
    <col min="5881" max="5881" width="14.28515625" style="402" customWidth="1"/>
    <col min="5882" max="5882" width="16.42578125" style="402" customWidth="1"/>
    <col min="5883" max="5883" width="14.7109375" style="402" customWidth="1"/>
    <col min="5884" max="5884" width="13.85546875" style="402" customWidth="1"/>
    <col min="5885" max="5885" width="13" style="402" customWidth="1"/>
    <col min="5886" max="5888" width="13.140625" style="402" customWidth="1"/>
    <col min="5889" max="6136" width="8.85546875" style="402"/>
    <col min="6137" max="6137" width="14.28515625" style="402" customWidth="1"/>
    <col min="6138" max="6138" width="16.42578125" style="402" customWidth="1"/>
    <col min="6139" max="6139" width="14.7109375" style="402" customWidth="1"/>
    <col min="6140" max="6140" width="13.85546875" style="402" customWidth="1"/>
    <col min="6141" max="6141" width="13" style="402" customWidth="1"/>
    <col min="6142" max="6144" width="13.140625" style="402" customWidth="1"/>
    <col min="6145" max="6392" width="8.85546875" style="402"/>
    <col min="6393" max="6393" width="14.28515625" style="402" customWidth="1"/>
    <col min="6394" max="6394" width="16.42578125" style="402" customWidth="1"/>
    <col min="6395" max="6395" width="14.7109375" style="402" customWidth="1"/>
    <col min="6396" max="6396" width="13.85546875" style="402" customWidth="1"/>
    <col min="6397" max="6397" width="13" style="402" customWidth="1"/>
    <col min="6398" max="6400" width="13.140625" style="402" customWidth="1"/>
    <col min="6401" max="6648" width="8.85546875" style="402"/>
    <col min="6649" max="6649" width="14.28515625" style="402" customWidth="1"/>
    <col min="6650" max="6650" width="16.42578125" style="402" customWidth="1"/>
    <col min="6651" max="6651" width="14.7109375" style="402" customWidth="1"/>
    <col min="6652" max="6652" width="13.85546875" style="402" customWidth="1"/>
    <col min="6653" max="6653" width="13" style="402" customWidth="1"/>
    <col min="6654" max="6656" width="13.140625" style="402" customWidth="1"/>
    <col min="6657" max="6904" width="8.85546875" style="402"/>
    <col min="6905" max="6905" width="14.28515625" style="402" customWidth="1"/>
    <col min="6906" max="6906" width="16.42578125" style="402" customWidth="1"/>
    <col min="6907" max="6907" width="14.7109375" style="402" customWidth="1"/>
    <col min="6908" max="6908" width="13.85546875" style="402" customWidth="1"/>
    <col min="6909" max="6909" width="13" style="402" customWidth="1"/>
    <col min="6910" max="6912" width="13.140625" style="402" customWidth="1"/>
    <col min="6913" max="7160" width="8.85546875" style="402"/>
    <col min="7161" max="7161" width="14.28515625" style="402" customWidth="1"/>
    <col min="7162" max="7162" width="16.42578125" style="402" customWidth="1"/>
    <col min="7163" max="7163" width="14.7109375" style="402" customWidth="1"/>
    <col min="7164" max="7164" width="13.85546875" style="402" customWidth="1"/>
    <col min="7165" max="7165" width="13" style="402" customWidth="1"/>
    <col min="7166" max="7168" width="13.140625" style="402" customWidth="1"/>
    <col min="7169" max="7416" width="8.85546875" style="402"/>
    <col min="7417" max="7417" width="14.28515625" style="402" customWidth="1"/>
    <col min="7418" max="7418" width="16.42578125" style="402" customWidth="1"/>
    <col min="7419" max="7419" width="14.7109375" style="402" customWidth="1"/>
    <col min="7420" max="7420" width="13.85546875" style="402" customWidth="1"/>
    <col min="7421" max="7421" width="13" style="402" customWidth="1"/>
    <col min="7422" max="7424" width="13.140625" style="402" customWidth="1"/>
    <col min="7425" max="7672" width="8.85546875" style="402"/>
    <col min="7673" max="7673" width="14.28515625" style="402" customWidth="1"/>
    <col min="7674" max="7674" width="16.42578125" style="402" customWidth="1"/>
    <col min="7675" max="7675" width="14.7109375" style="402" customWidth="1"/>
    <col min="7676" max="7676" width="13.85546875" style="402" customWidth="1"/>
    <col min="7677" max="7677" width="13" style="402" customWidth="1"/>
    <col min="7678" max="7680" width="13.140625" style="402" customWidth="1"/>
    <col min="7681" max="7928" width="8.85546875" style="402"/>
    <col min="7929" max="7929" width="14.28515625" style="402" customWidth="1"/>
    <col min="7930" max="7930" width="16.42578125" style="402" customWidth="1"/>
    <col min="7931" max="7931" width="14.7109375" style="402" customWidth="1"/>
    <col min="7932" max="7932" width="13.85546875" style="402" customWidth="1"/>
    <col min="7933" max="7933" width="13" style="402" customWidth="1"/>
    <col min="7934" max="7936" width="13.140625" style="402" customWidth="1"/>
    <col min="7937" max="8184" width="8.85546875" style="402"/>
    <col min="8185" max="8185" width="14.28515625" style="402" customWidth="1"/>
    <col min="8186" max="8186" width="16.42578125" style="402" customWidth="1"/>
    <col min="8187" max="8187" width="14.7109375" style="402" customWidth="1"/>
    <col min="8188" max="8188" width="13.85546875" style="402" customWidth="1"/>
    <col min="8189" max="8189" width="13" style="402" customWidth="1"/>
    <col min="8190" max="8192" width="13.140625" style="402" customWidth="1"/>
    <col min="8193" max="8440" width="8.85546875" style="402"/>
    <col min="8441" max="8441" width="14.28515625" style="402" customWidth="1"/>
    <col min="8442" max="8442" width="16.42578125" style="402" customWidth="1"/>
    <col min="8443" max="8443" width="14.7109375" style="402" customWidth="1"/>
    <col min="8444" max="8444" width="13.85546875" style="402" customWidth="1"/>
    <col min="8445" max="8445" width="13" style="402" customWidth="1"/>
    <col min="8446" max="8448" width="13.140625" style="402" customWidth="1"/>
    <col min="8449" max="8696" width="8.85546875" style="402"/>
    <col min="8697" max="8697" width="14.28515625" style="402" customWidth="1"/>
    <col min="8698" max="8698" width="16.42578125" style="402" customWidth="1"/>
    <col min="8699" max="8699" width="14.7109375" style="402" customWidth="1"/>
    <col min="8700" max="8700" width="13.85546875" style="402" customWidth="1"/>
    <col min="8701" max="8701" width="13" style="402" customWidth="1"/>
    <col min="8702" max="8704" width="13.140625" style="402" customWidth="1"/>
    <col min="8705" max="8952" width="8.85546875" style="402"/>
    <col min="8953" max="8953" width="14.28515625" style="402" customWidth="1"/>
    <col min="8954" max="8954" width="16.42578125" style="402" customWidth="1"/>
    <col min="8955" max="8955" width="14.7109375" style="402" customWidth="1"/>
    <col min="8956" max="8956" width="13.85546875" style="402" customWidth="1"/>
    <col min="8957" max="8957" width="13" style="402" customWidth="1"/>
    <col min="8958" max="8960" width="13.140625" style="402" customWidth="1"/>
    <col min="8961" max="9208" width="8.85546875" style="402"/>
    <col min="9209" max="9209" width="14.28515625" style="402" customWidth="1"/>
    <col min="9210" max="9210" width="16.42578125" style="402" customWidth="1"/>
    <col min="9211" max="9211" width="14.7109375" style="402" customWidth="1"/>
    <col min="9212" max="9212" width="13.85546875" style="402" customWidth="1"/>
    <col min="9213" max="9213" width="13" style="402" customWidth="1"/>
    <col min="9214" max="9216" width="13.140625" style="402" customWidth="1"/>
    <col min="9217" max="9464" width="8.85546875" style="402"/>
    <col min="9465" max="9465" width="14.28515625" style="402" customWidth="1"/>
    <col min="9466" max="9466" width="16.42578125" style="402" customWidth="1"/>
    <col min="9467" max="9467" width="14.7109375" style="402" customWidth="1"/>
    <col min="9468" max="9468" width="13.85546875" style="402" customWidth="1"/>
    <col min="9469" max="9469" width="13" style="402" customWidth="1"/>
    <col min="9470" max="9472" width="13.140625" style="402" customWidth="1"/>
    <col min="9473" max="9720" width="8.85546875" style="402"/>
    <col min="9721" max="9721" width="14.28515625" style="402" customWidth="1"/>
    <col min="9722" max="9722" width="16.42578125" style="402" customWidth="1"/>
    <col min="9723" max="9723" width="14.7109375" style="402" customWidth="1"/>
    <col min="9724" max="9724" width="13.85546875" style="402" customWidth="1"/>
    <col min="9725" max="9725" width="13" style="402" customWidth="1"/>
    <col min="9726" max="9728" width="13.140625" style="402" customWidth="1"/>
    <col min="9729" max="9976" width="8.85546875" style="402"/>
    <col min="9977" max="9977" width="14.28515625" style="402" customWidth="1"/>
    <col min="9978" max="9978" width="16.42578125" style="402" customWidth="1"/>
    <col min="9979" max="9979" width="14.7109375" style="402" customWidth="1"/>
    <col min="9980" max="9980" width="13.85546875" style="402" customWidth="1"/>
    <col min="9981" max="9981" width="13" style="402" customWidth="1"/>
    <col min="9982" max="9984" width="13.140625" style="402" customWidth="1"/>
    <col min="9985" max="10232" width="8.85546875" style="402"/>
    <col min="10233" max="10233" width="14.28515625" style="402" customWidth="1"/>
    <col min="10234" max="10234" width="16.42578125" style="402" customWidth="1"/>
    <col min="10235" max="10235" width="14.7109375" style="402" customWidth="1"/>
    <col min="10236" max="10236" width="13.85546875" style="402" customWidth="1"/>
    <col min="10237" max="10237" width="13" style="402" customWidth="1"/>
    <col min="10238" max="10240" width="13.140625" style="402" customWidth="1"/>
    <col min="10241" max="10488" width="8.85546875" style="402"/>
    <col min="10489" max="10489" width="14.28515625" style="402" customWidth="1"/>
    <col min="10490" max="10490" width="16.42578125" style="402" customWidth="1"/>
    <col min="10491" max="10491" width="14.7109375" style="402" customWidth="1"/>
    <col min="10492" max="10492" width="13.85546875" style="402" customWidth="1"/>
    <col min="10493" max="10493" width="13" style="402" customWidth="1"/>
    <col min="10494" max="10496" width="13.140625" style="402" customWidth="1"/>
    <col min="10497" max="10744" width="8.85546875" style="402"/>
    <col min="10745" max="10745" width="14.28515625" style="402" customWidth="1"/>
    <col min="10746" max="10746" width="16.42578125" style="402" customWidth="1"/>
    <col min="10747" max="10747" width="14.7109375" style="402" customWidth="1"/>
    <col min="10748" max="10748" width="13.85546875" style="402" customWidth="1"/>
    <col min="10749" max="10749" width="13" style="402" customWidth="1"/>
    <col min="10750" max="10752" width="13.140625" style="402" customWidth="1"/>
    <col min="10753" max="11000" width="8.85546875" style="402"/>
    <col min="11001" max="11001" width="14.28515625" style="402" customWidth="1"/>
    <col min="11002" max="11002" width="16.42578125" style="402" customWidth="1"/>
    <col min="11003" max="11003" width="14.7109375" style="402" customWidth="1"/>
    <col min="11004" max="11004" width="13.85546875" style="402" customWidth="1"/>
    <col min="11005" max="11005" width="13" style="402" customWidth="1"/>
    <col min="11006" max="11008" width="13.140625" style="402" customWidth="1"/>
    <col min="11009" max="11256" width="8.85546875" style="402"/>
    <col min="11257" max="11257" width="14.28515625" style="402" customWidth="1"/>
    <col min="11258" max="11258" width="16.42578125" style="402" customWidth="1"/>
    <col min="11259" max="11259" width="14.7109375" style="402" customWidth="1"/>
    <col min="11260" max="11260" width="13.85546875" style="402" customWidth="1"/>
    <col min="11261" max="11261" width="13" style="402" customWidth="1"/>
    <col min="11262" max="11264" width="13.140625" style="402" customWidth="1"/>
    <col min="11265" max="11512" width="8.85546875" style="402"/>
    <col min="11513" max="11513" width="14.28515625" style="402" customWidth="1"/>
    <col min="11514" max="11514" width="16.42578125" style="402" customWidth="1"/>
    <col min="11515" max="11515" width="14.7109375" style="402" customWidth="1"/>
    <col min="11516" max="11516" width="13.85546875" style="402" customWidth="1"/>
    <col min="11517" max="11517" width="13" style="402" customWidth="1"/>
    <col min="11518" max="11520" width="13.140625" style="402" customWidth="1"/>
    <col min="11521" max="11768" width="8.85546875" style="402"/>
    <col min="11769" max="11769" width="14.28515625" style="402" customWidth="1"/>
    <col min="11770" max="11770" width="16.42578125" style="402" customWidth="1"/>
    <col min="11771" max="11771" width="14.7109375" style="402" customWidth="1"/>
    <col min="11772" max="11772" width="13.85546875" style="402" customWidth="1"/>
    <col min="11773" max="11773" width="13" style="402" customWidth="1"/>
    <col min="11774" max="11776" width="13.140625" style="402" customWidth="1"/>
    <col min="11777" max="12024" width="8.85546875" style="402"/>
    <col min="12025" max="12025" width="14.28515625" style="402" customWidth="1"/>
    <col min="12026" max="12026" width="16.42578125" style="402" customWidth="1"/>
    <col min="12027" max="12027" width="14.7109375" style="402" customWidth="1"/>
    <col min="12028" max="12028" width="13.85546875" style="402" customWidth="1"/>
    <col min="12029" max="12029" width="13" style="402" customWidth="1"/>
    <col min="12030" max="12032" width="13.140625" style="402" customWidth="1"/>
    <col min="12033" max="12280" width="8.85546875" style="402"/>
    <col min="12281" max="12281" width="14.28515625" style="402" customWidth="1"/>
    <col min="12282" max="12282" width="16.42578125" style="402" customWidth="1"/>
    <col min="12283" max="12283" width="14.7109375" style="402" customWidth="1"/>
    <col min="12284" max="12284" width="13.85546875" style="402" customWidth="1"/>
    <col min="12285" max="12285" width="13" style="402" customWidth="1"/>
    <col min="12286" max="12288" width="13.140625" style="402" customWidth="1"/>
    <col min="12289" max="12536" width="8.85546875" style="402"/>
    <col min="12537" max="12537" width="14.28515625" style="402" customWidth="1"/>
    <col min="12538" max="12538" width="16.42578125" style="402" customWidth="1"/>
    <col min="12539" max="12539" width="14.7109375" style="402" customWidth="1"/>
    <col min="12540" max="12540" width="13.85546875" style="402" customWidth="1"/>
    <col min="12541" max="12541" width="13" style="402" customWidth="1"/>
    <col min="12542" max="12544" width="13.140625" style="402" customWidth="1"/>
    <col min="12545" max="12792" width="8.85546875" style="402"/>
    <col min="12793" max="12793" width="14.28515625" style="402" customWidth="1"/>
    <col min="12794" max="12794" width="16.42578125" style="402" customWidth="1"/>
    <col min="12795" max="12795" width="14.7109375" style="402" customWidth="1"/>
    <col min="12796" max="12796" width="13.85546875" style="402" customWidth="1"/>
    <col min="12797" max="12797" width="13" style="402" customWidth="1"/>
    <col min="12798" max="12800" width="13.140625" style="402" customWidth="1"/>
    <col min="12801" max="13048" width="8.85546875" style="402"/>
    <col min="13049" max="13049" width="14.28515625" style="402" customWidth="1"/>
    <col min="13050" max="13050" width="16.42578125" style="402" customWidth="1"/>
    <col min="13051" max="13051" width="14.7109375" style="402" customWidth="1"/>
    <col min="13052" max="13052" width="13.85546875" style="402" customWidth="1"/>
    <col min="13053" max="13053" width="13" style="402" customWidth="1"/>
    <col min="13054" max="13056" width="13.140625" style="402" customWidth="1"/>
    <col min="13057" max="13304" width="8.85546875" style="402"/>
    <col min="13305" max="13305" width="14.28515625" style="402" customWidth="1"/>
    <col min="13306" max="13306" width="16.42578125" style="402" customWidth="1"/>
    <col min="13307" max="13307" width="14.7109375" style="402" customWidth="1"/>
    <col min="13308" max="13308" width="13.85546875" style="402" customWidth="1"/>
    <col min="13309" max="13309" width="13" style="402" customWidth="1"/>
    <col min="13310" max="13312" width="13.140625" style="402" customWidth="1"/>
    <col min="13313" max="13560" width="8.85546875" style="402"/>
    <col min="13561" max="13561" width="14.28515625" style="402" customWidth="1"/>
    <col min="13562" max="13562" width="16.42578125" style="402" customWidth="1"/>
    <col min="13563" max="13563" width="14.7109375" style="402" customWidth="1"/>
    <col min="13564" max="13564" width="13.85546875" style="402" customWidth="1"/>
    <col min="13565" max="13565" width="13" style="402" customWidth="1"/>
    <col min="13566" max="13568" width="13.140625" style="402" customWidth="1"/>
    <col min="13569" max="13816" width="8.85546875" style="402"/>
    <col min="13817" max="13817" width="14.28515625" style="402" customWidth="1"/>
    <col min="13818" max="13818" width="16.42578125" style="402" customWidth="1"/>
    <col min="13819" max="13819" width="14.7109375" style="402" customWidth="1"/>
    <col min="13820" max="13820" width="13.85546875" style="402" customWidth="1"/>
    <col min="13821" max="13821" width="13" style="402" customWidth="1"/>
    <col min="13822" max="13824" width="13.140625" style="402" customWidth="1"/>
    <col min="13825" max="14072" width="8.85546875" style="402"/>
    <col min="14073" max="14073" width="14.28515625" style="402" customWidth="1"/>
    <col min="14074" max="14074" width="16.42578125" style="402" customWidth="1"/>
    <col min="14075" max="14075" width="14.7109375" style="402" customWidth="1"/>
    <col min="14076" max="14076" width="13.85546875" style="402" customWidth="1"/>
    <col min="14077" max="14077" width="13" style="402" customWidth="1"/>
    <col min="14078" max="14080" width="13.140625" style="402" customWidth="1"/>
    <col min="14081" max="14328" width="8.85546875" style="402"/>
    <col min="14329" max="14329" width="14.28515625" style="402" customWidth="1"/>
    <col min="14330" max="14330" width="16.42578125" style="402" customWidth="1"/>
    <col min="14331" max="14331" width="14.7109375" style="402" customWidth="1"/>
    <col min="14332" max="14332" width="13.85546875" style="402" customWidth="1"/>
    <col min="14333" max="14333" width="13" style="402" customWidth="1"/>
    <col min="14334" max="14336" width="13.140625" style="402" customWidth="1"/>
    <col min="14337" max="14584" width="8.85546875" style="402"/>
    <col min="14585" max="14585" width="14.28515625" style="402" customWidth="1"/>
    <col min="14586" max="14586" width="16.42578125" style="402" customWidth="1"/>
    <col min="14587" max="14587" width="14.7109375" style="402" customWidth="1"/>
    <col min="14588" max="14588" width="13.85546875" style="402" customWidth="1"/>
    <col min="14589" max="14589" width="13" style="402" customWidth="1"/>
    <col min="14590" max="14592" width="13.140625" style="402" customWidth="1"/>
    <col min="14593" max="14840" width="8.85546875" style="402"/>
    <col min="14841" max="14841" width="14.28515625" style="402" customWidth="1"/>
    <col min="14842" max="14842" width="16.42578125" style="402" customWidth="1"/>
    <col min="14843" max="14843" width="14.7109375" style="402" customWidth="1"/>
    <col min="14844" max="14844" width="13.85546875" style="402" customWidth="1"/>
    <col min="14845" max="14845" width="13" style="402" customWidth="1"/>
    <col min="14846" max="14848" width="13.140625" style="402" customWidth="1"/>
    <col min="14849" max="15096" width="8.85546875" style="402"/>
    <col min="15097" max="15097" width="14.28515625" style="402" customWidth="1"/>
    <col min="15098" max="15098" width="16.42578125" style="402" customWidth="1"/>
    <col min="15099" max="15099" width="14.7109375" style="402" customWidth="1"/>
    <col min="15100" max="15100" width="13.85546875" style="402" customWidth="1"/>
    <col min="15101" max="15101" width="13" style="402" customWidth="1"/>
    <col min="15102" max="15104" width="13.140625" style="402" customWidth="1"/>
    <col min="15105" max="15352" width="8.85546875" style="402"/>
    <col min="15353" max="15353" width="14.28515625" style="402" customWidth="1"/>
    <col min="15354" max="15354" width="16.42578125" style="402" customWidth="1"/>
    <col min="15355" max="15355" width="14.7109375" style="402" customWidth="1"/>
    <col min="15356" max="15356" width="13.85546875" style="402" customWidth="1"/>
    <col min="15357" max="15357" width="13" style="402" customWidth="1"/>
    <col min="15358" max="15360" width="13.140625" style="402" customWidth="1"/>
    <col min="15361" max="15608" width="8.85546875" style="402"/>
    <col min="15609" max="15609" width="14.28515625" style="402" customWidth="1"/>
    <col min="15610" max="15610" width="16.42578125" style="402" customWidth="1"/>
    <col min="15611" max="15611" width="14.7109375" style="402" customWidth="1"/>
    <col min="15612" max="15612" width="13.85546875" style="402" customWidth="1"/>
    <col min="15613" max="15613" width="13" style="402" customWidth="1"/>
    <col min="15614" max="15616" width="13.140625" style="402" customWidth="1"/>
    <col min="15617" max="15864" width="8.85546875" style="402"/>
    <col min="15865" max="15865" width="14.28515625" style="402" customWidth="1"/>
    <col min="15866" max="15866" width="16.42578125" style="402" customWidth="1"/>
    <col min="15867" max="15867" width="14.7109375" style="402" customWidth="1"/>
    <col min="15868" max="15868" width="13.85546875" style="402" customWidth="1"/>
    <col min="15869" max="15869" width="13" style="402" customWidth="1"/>
    <col min="15870" max="15872" width="13.140625" style="402" customWidth="1"/>
    <col min="15873" max="16120" width="8.85546875" style="402"/>
    <col min="16121" max="16121" width="14.28515625" style="402" customWidth="1"/>
    <col min="16122" max="16122" width="16.42578125" style="402" customWidth="1"/>
    <col min="16123" max="16123" width="14.7109375" style="402" customWidth="1"/>
    <col min="16124" max="16124" width="13.85546875" style="402" customWidth="1"/>
    <col min="16125" max="16125" width="13" style="402" customWidth="1"/>
    <col min="16126" max="16128" width="13.140625" style="402" customWidth="1"/>
    <col min="16129" max="16384" width="8.85546875" style="402"/>
  </cols>
  <sheetData>
    <row r="1" spans="1:12" ht="33" customHeight="1">
      <c r="A1" s="714" t="s">
        <v>1237</v>
      </c>
      <c r="B1" s="714"/>
      <c r="C1" s="714"/>
      <c r="D1" s="714"/>
      <c r="E1" s="714"/>
    </row>
    <row r="2" spans="1:12" ht="33" customHeight="1">
      <c r="A2" s="793" t="s">
        <v>1238</v>
      </c>
      <c r="B2" s="793"/>
      <c r="C2" s="793"/>
      <c r="D2" s="793"/>
      <c r="E2" s="793"/>
    </row>
    <row r="3" spans="1:12" ht="24.95" customHeight="1">
      <c r="A3" s="794" t="s">
        <v>1223</v>
      </c>
      <c r="B3" s="795"/>
      <c r="C3" s="796" t="s">
        <v>1224</v>
      </c>
      <c r="D3" s="796"/>
      <c r="E3" s="797"/>
    </row>
    <row r="4" spans="1:12" ht="111.75" customHeight="1">
      <c r="A4" s="690" t="s">
        <v>971</v>
      </c>
      <c r="B4" s="690" t="s">
        <v>1236</v>
      </c>
      <c r="C4" s="690" t="s">
        <v>382</v>
      </c>
      <c r="D4" s="690" t="s">
        <v>841</v>
      </c>
      <c r="E4" s="690" t="s">
        <v>993</v>
      </c>
    </row>
    <row r="5" spans="1:12" s="405" customFormat="1" ht="33" customHeight="1">
      <c r="A5" s="689" t="s">
        <v>104</v>
      </c>
      <c r="B5" s="591">
        <v>67844</v>
      </c>
      <c r="C5" s="566"/>
      <c r="D5" s="585">
        <f>C5/B5</f>
        <v>0</v>
      </c>
      <c r="E5" s="689" t="s">
        <v>2</v>
      </c>
      <c r="F5" s="403"/>
      <c r="G5" s="694"/>
      <c r="H5" s="695"/>
      <c r="I5" s="404"/>
      <c r="J5" s="404"/>
      <c r="K5" s="404"/>
      <c r="L5" s="404"/>
    </row>
    <row r="6" spans="1:12" s="405" customFormat="1" ht="33" customHeight="1">
      <c r="A6" s="689" t="s">
        <v>859</v>
      </c>
      <c r="B6" s="593">
        <v>14182</v>
      </c>
      <c r="C6" s="567"/>
      <c r="D6" s="586">
        <f t="shared" ref="D6:D25" si="0">C6/B6</f>
        <v>0</v>
      </c>
      <c r="E6" s="689" t="s">
        <v>1208</v>
      </c>
      <c r="G6" s="694"/>
      <c r="H6" s="695"/>
    </row>
    <row r="7" spans="1:12" s="405" customFormat="1" ht="33" customHeight="1">
      <c r="A7" s="689" t="s">
        <v>4</v>
      </c>
      <c r="B7" s="591">
        <v>41234</v>
      </c>
      <c r="C7" s="566"/>
      <c r="D7" s="585">
        <f t="shared" si="0"/>
        <v>0</v>
      </c>
      <c r="E7" s="689" t="s">
        <v>5</v>
      </c>
      <c r="G7" s="694"/>
      <c r="H7" s="695"/>
    </row>
    <row r="8" spans="1:12" s="405" customFormat="1" ht="33" customHeight="1">
      <c r="A8" s="689" t="s">
        <v>6</v>
      </c>
      <c r="B8" s="593">
        <v>3497</v>
      </c>
      <c r="C8" s="567"/>
      <c r="D8" s="586">
        <f t="shared" si="0"/>
        <v>0</v>
      </c>
      <c r="E8" s="689" t="s">
        <v>7</v>
      </c>
      <c r="G8" s="694"/>
      <c r="H8" s="695"/>
    </row>
    <row r="9" spans="1:12" s="405" customFormat="1" ht="33" customHeight="1">
      <c r="A9" s="689" t="s">
        <v>107</v>
      </c>
      <c r="B9" s="591">
        <v>11860</v>
      </c>
      <c r="C9" s="566"/>
      <c r="D9" s="585">
        <f t="shared" si="0"/>
        <v>0</v>
      </c>
      <c r="E9" s="689" t="s">
        <v>8</v>
      </c>
      <c r="G9" s="694"/>
      <c r="H9" s="695"/>
    </row>
    <row r="10" spans="1:12" s="405" customFormat="1" ht="33" customHeight="1">
      <c r="A10" s="689" t="s">
        <v>108</v>
      </c>
      <c r="B10" s="593">
        <v>7506</v>
      </c>
      <c r="C10" s="567"/>
      <c r="D10" s="586">
        <f t="shared" si="0"/>
        <v>0</v>
      </c>
      <c r="E10" s="689" t="s">
        <v>10</v>
      </c>
      <c r="G10" s="694"/>
      <c r="H10" s="695"/>
    </row>
    <row r="11" spans="1:12" s="406" customFormat="1" ht="33" customHeight="1">
      <c r="A11" s="689" t="s">
        <v>39</v>
      </c>
      <c r="B11" s="591">
        <v>22852</v>
      </c>
      <c r="C11" s="566"/>
      <c r="D11" s="585">
        <f>C11/B11</f>
        <v>0</v>
      </c>
      <c r="E11" s="689" t="s">
        <v>11</v>
      </c>
      <c r="F11" s="405"/>
      <c r="G11" s="694"/>
      <c r="H11" s="695"/>
      <c r="I11" s="405"/>
      <c r="J11" s="405"/>
      <c r="K11" s="405"/>
    </row>
    <row r="12" spans="1:12" s="696" customFormat="1" ht="33" customHeight="1">
      <c r="A12" s="689" t="s">
        <v>111</v>
      </c>
      <c r="B12" s="593">
        <v>7955</v>
      </c>
      <c r="C12" s="567"/>
      <c r="D12" s="586">
        <f t="shared" si="0"/>
        <v>0</v>
      </c>
      <c r="E12" s="689" t="s">
        <v>13</v>
      </c>
      <c r="G12" s="694"/>
      <c r="H12" s="695"/>
    </row>
    <row r="13" spans="1:12" s="405" customFormat="1" ht="33" customHeight="1">
      <c r="A13" s="689" t="s">
        <v>124</v>
      </c>
      <c r="B13" s="591">
        <v>834</v>
      </c>
      <c r="C13" s="566"/>
      <c r="D13" s="585">
        <f t="shared" si="0"/>
        <v>0</v>
      </c>
      <c r="E13" s="689" t="s">
        <v>15</v>
      </c>
      <c r="G13" s="694"/>
      <c r="H13" s="695"/>
    </row>
    <row r="14" spans="1:12" s="405" customFormat="1" ht="33" customHeight="1">
      <c r="A14" s="689" t="s">
        <v>16</v>
      </c>
      <c r="B14" s="593">
        <v>8142</v>
      </c>
      <c r="C14" s="567"/>
      <c r="D14" s="586">
        <f t="shared" si="0"/>
        <v>0</v>
      </c>
      <c r="E14" s="689" t="s">
        <v>17</v>
      </c>
      <c r="G14" s="694"/>
      <c r="H14" s="695"/>
    </row>
    <row r="15" spans="1:12" s="405" customFormat="1" ht="33" customHeight="1">
      <c r="A15" s="689" t="s">
        <v>40</v>
      </c>
      <c r="B15" s="591">
        <v>0</v>
      </c>
      <c r="C15" s="566"/>
      <c r="D15" s="585" t="s">
        <v>211</v>
      </c>
      <c r="E15" s="689" t="s">
        <v>18</v>
      </c>
      <c r="G15" s="694"/>
      <c r="H15" s="695"/>
    </row>
    <row r="16" spans="1:12" s="405" customFormat="1" ht="33" customHeight="1">
      <c r="A16" s="689" t="s">
        <v>19</v>
      </c>
      <c r="B16" s="593">
        <v>1213</v>
      </c>
      <c r="C16" s="567"/>
      <c r="D16" s="586">
        <f t="shared" si="0"/>
        <v>0</v>
      </c>
      <c r="E16" s="689" t="s">
        <v>20</v>
      </c>
      <c r="G16" s="694"/>
      <c r="H16" s="695"/>
    </row>
    <row r="17" spans="1:8" s="405" customFormat="1" ht="33" customHeight="1">
      <c r="A17" s="689" t="s">
        <v>21</v>
      </c>
      <c r="B17" s="591">
        <v>3423</v>
      </c>
      <c r="C17" s="566"/>
      <c r="D17" s="585">
        <f t="shared" si="0"/>
        <v>0</v>
      </c>
      <c r="E17" s="689" t="s">
        <v>22</v>
      </c>
      <c r="G17" s="694"/>
      <c r="H17" s="695"/>
    </row>
    <row r="18" spans="1:8" s="405" customFormat="1" ht="33" customHeight="1">
      <c r="A18" s="689" t="s">
        <v>115</v>
      </c>
      <c r="B18" s="593">
        <v>0</v>
      </c>
      <c r="C18" s="567"/>
      <c r="D18" s="586" t="s">
        <v>211</v>
      </c>
      <c r="E18" s="689" t="s">
        <v>23</v>
      </c>
      <c r="G18" s="694"/>
      <c r="H18" s="695"/>
    </row>
    <row r="19" spans="1:8" s="405" customFormat="1" ht="33" customHeight="1">
      <c r="A19" s="689" t="s">
        <v>24</v>
      </c>
      <c r="B19" s="591">
        <v>5714</v>
      </c>
      <c r="C19" s="566"/>
      <c r="D19" s="585">
        <f t="shared" si="0"/>
        <v>0</v>
      </c>
      <c r="E19" s="689" t="s">
        <v>25</v>
      </c>
      <c r="G19" s="694"/>
      <c r="H19" s="695"/>
    </row>
    <row r="20" spans="1:8" s="405" customFormat="1" ht="33" customHeight="1">
      <c r="A20" s="689" t="s">
        <v>116</v>
      </c>
      <c r="B20" s="593">
        <v>2295</v>
      </c>
      <c r="C20" s="567"/>
      <c r="D20" s="586">
        <f t="shared" si="0"/>
        <v>0</v>
      </c>
      <c r="E20" s="689" t="s">
        <v>27</v>
      </c>
      <c r="G20" s="694"/>
      <c r="H20" s="695"/>
    </row>
    <row r="21" spans="1:8" s="405" customFormat="1" ht="33" customHeight="1">
      <c r="A21" s="689" t="s">
        <v>118</v>
      </c>
      <c r="B21" s="591">
        <v>15</v>
      </c>
      <c r="C21" s="566"/>
      <c r="D21" s="585">
        <f t="shared" si="0"/>
        <v>0</v>
      </c>
      <c r="E21" s="689" t="s">
        <v>28</v>
      </c>
      <c r="G21" s="694"/>
      <c r="H21" s="695"/>
    </row>
    <row r="22" spans="1:8" s="405" customFormat="1" ht="33" customHeight="1">
      <c r="A22" s="689" t="s">
        <v>126</v>
      </c>
      <c r="B22" s="593">
        <v>0</v>
      </c>
      <c r="C22" s="567"/>
      <c r="D22" s="586" t="s">
        <v>211</v>
      </c>
      <c r="E22" s="689" t="s">
        <v>30</v>
      </c>
      <c r="G22" s="694"/>
      <c r="H22" s="695"/>
    </row>
    <row r="23" spans="1:8" s="405" customFormat="1" ht="33" customHeight="1">
      <c r="A23" s="689" t="s">
        <v>31</v>
      </c>
      <c r="B23" s="591">
        <v>0</v>
      </c>
      <c r="C23" s="566"/>
      <c r="D23" s="585" t="s">
        <v>211</v>
      </c>
      <c r="E23" s="689" t="s">
        <v>32</v>
      </c>
      <c r="G23" s="694"/>
      <c r="H23" s="695"/>
    </row>
    <row r="24" spans="1:8" s="405" customFormat="1" ht="33" customHeight="1">
      <c r="A24" s="689" t="s">
        <v>33</v>
      </c>
      <c r="B24" s="593">
        <v>153</v>
      </c>
      <c r="C24" s="567"/>
      <c r="D24" s="586">
        <f t="shared" si="0"/>
        <v>0</v>
      </c>
      <c r="E24" s="689" t="s">
        <v>34</v>
      </c>
      <c r="G24" s="694"/>
      <c r="H24" s="695"/>
    </row>
    <row r="25" spans="1:8" s="405" customFormat="1" ht="33" customHeight="1">
      <c r="A25" s="462" t="s">
        <v>58</v>
      </c>
      <c r="B25" s="529">
        <f>SUM(B5:B24)</f>
        <v>198719</v>
      </c>
      <c r="C25" s="480">
        <f>SUM(C5:C24)</f>
        <v>0</v>
      </c>
      <c r="D25" s="650">
        <f t="shared" si="0"/>
        <v>0</v>
      </c>
      <c r="E25" s="462" t="s">
        <v>36</v>
      </c>
    </row>
    <row r="26" spans="1:8">
      <c r="F26" s="405"/>
      <c r="G26" s="407"/>
    </row>
    <row r="27" spans="1:8">
      <c r="F27" s="405"/>
      <c r="G27" s="407"/>
    </row>
    <row r="28" spans="1:8">
      <c r="F28" s="405"/>
    </row>
    <row r="29" spans="1:8">
      <c r="F29" s="405"/>
    </row>
    <row r="30" spans="1:8">
      <c r="F30" s="405"/>
    </row>
    <row r="31" spans="1:8">
      <c r="F31" s="405"/>
    </row>
  </sheetData>
  <mergeCells count="4">
    <mergeCell ref="A1:E1"/>
    <mergeCell ref="A2:E2"/>
    <mergeCell ref="A3:B3"/>
    <mergeCell ref="C3:E3"/>
  </mergeCells>
  <pageMargins left="0.7" right="0.7" top="0.75" bottom="0.75" header="0.3" footer="0.3"/>
  <pageSetup paperSize="9" scale="56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R45"/>
  <sheetViews>
    <sheetView showGridLines="0" rightToLeft="1" topLeftCell="A13" zoomScale="90" zoomScaleNormal="90" workbookViewId="0">
      <selection sqref="A1:O1"/>
    </sheetView>
  </sheetViews>
  <sheetFormatPr defaultColWidth="8.85546875" defaultRowHeight="18" customHeight="1"/>
  <cols>
    <col min="1" max="1" width="22" style="174" customWidth="1"/>
    <col min="2" max="3" width="11.7109375" style="165" customWidth="1"/>
    <col min="4" max="14" width="11.7109375" style="174" customWidth="1"/>
    <col min="15" max="15" width="24.85546875" style="187" customWidth="1"/>
    <col min="16" max="38" width="8.85546875" style="186"/>
    <col min="39" max="234" width="8.85546875" style="174"/>
    <col min="235" max="235" width="10.28515625" style="174" customWidth="1"/>
    <col min="236" max="236" width="10" style="174" customWidth="1"/>
    <col min="237" max="237" width="8.28515625" style="174" customWidth="1"/>
    <col min="238" max="238" width="7.42578125" style="174" customWidth="1"/>
    <col min="239" max="242" width="8.28515625" style="174" customWidth="1"/>
    <col min="243" max="244" width="7.42578125" style="174" customWidth="1"/>
    <col min="245" max="245" width="9.85546875" style="174" customWidth="1"/>
    <col min="246" max="246" width="8.28515625" style="174" customWidth="1"/>
    <col min="247" max="247" width="8.42578125" style="174" customWidth="1"/>
    <col min="248" max="248" width="8" style="174" customWidth="1"/>
    <col min="249" max="249" width="9.7109375" style="174" customWidth="1"/>
    <col min="250" max="258" width="9.140625" style="174" customWidth="1"/>
    <col min="259" max="490" width="8.85546875" style="174"/>
    <col min="491" max="491" width="10.28515625" style="174" customWidth="1"/>
    <col min="492" max="492" width="10" style="174" customWidth="1"/>
    <col min="493" max="493" width="8.28515625" style="174" customWidth="1"/>
    <col min="494" max="494" width="7.42578125" style="174" customWidth="1"/>
    <col min="495" max="498" width="8.28515625" style="174" customWidth="1"/>
    <col min="499" max="500" width="7.42578125" style="174" customWidth="1"/>
    <col min="501" max="501" width="9.85546875" style="174" customWidth="1"/>
    <col min="502" max="502" width="8.28515625" style="174" customWidth="1"/>
    <col min="503" max="503" width="8.42578125" style="174" customWidth="1"/>
    <col min="504" max="504" width="8" style="174" customWidth="1"/>
    <col min="505" max="505" width="9.7109375" style="174" customWidth="1"/>
    <col min="506" max="514" width="9.140625" style="174" customWidth="1"/>
    <col min="515" max="746" width="8.85546875" style="174"/>
    <col min="747" max="747" width="10.28515625" style="174" customWidth="1"/>
    <col min="748" max="748" width="10" style="174" customWidth="1"/>
    <col min="749" max="749" width="8.28515625" style="174" customWidth="1"/>
    <col min="750" max="750" width="7.42578125" style="174" customWidth="1"/>
    <col min="751" max="754" width="8.28515625" style="174" customWidth="1"/>
    <col min="755" max="756" width="7.42578125" style="174" customWidth="1"/>
    <col min="757" max="757" width="9.85546875" style="174" customWidth="1"/>
    <col min="758" max="758" width="8.28515625" style="174" customWidth="1"/>
    <col min="759" max="759" width="8.42578125" style="174" customWidth="1"/>
    <col min="760" max="760" width="8" style="174" customWidth="1"/>
    <col min="761" max="761" width="9.7109375" style="174" customWidth="1"/>
    <col min="762" max="770" width="9.140625" style="174" customWidth="1"/>
    <col min="771" max="1002" width="8.85546875" style="174"/>
    <col min="1003" max="1003" width="10.28515625" style="174" customWidth="1"/>
    <col min="1004" max="1004" width="10" style="174" customWidth="1"/>
    <col min="1005" max="1005" width="8.28515625" style="174" customWidth="1"/>
    <col min="1006" max="1006" width="7.42578125" style="174" customWidth="1"/>
    <col min="1007" max="1010" width="8.28515625" style="174" customWidth="1"/>
    <col min="1011" max="1012" width="7.42578125" style="174" customWidth="1"/>
    <col min="1013" max="1013" width="9.85546875" style="174" customWidth="1"/>
    <col min="1014" max="1014" width="8.28515625" style="174" customWidth="1"/>
    <col min="1015" max="1015" width="8.42578125" style="174" customWidth="1"/>
    <col min="1016" max="1016" width="8" style="174" customWidth="1"/>
    <col min="1017" max="1017" width="9.7109375" style="174" customWidth="1"/>
    <col min="1018" max="1026" width="9.140625" style="174" customWidth="1"/>
    <col min="1027" max="1258" width="8.85546875" style="174"/>
    <col min="1259" max="1259" width="10.28515625" style="174" customWidth="1"/>
    <col min="1260" max="1260" width="10" style="174" customWidth="1"/>
    <col min="1261" max="1261" width="8.28515625" style="174" customWidth="1"/>
    <col min="1262" max="1262" width="7.42578125" style="174" customWidth="1"/>
    <col min="1263" max="1266" width="8.28515625" style="174" customWidth="1"/>
    <col min="1267" max="1268" width="7.42578125" style="174" customWidth="1"/>
    <col min="1269" max="1269" width="9.85546875" style="174" customWidth="1"/>
    <col min="1270" max="1270" width="8.28515625" style="174" customWidth="1"/>
    <col min="1271" max="1271" width="8.42578125" style="174" customWidth="1"/>
    <col min="1272" max="1272" width="8" style="174" customWidth="1"/>
    <col min="1273" max="1273" width="9.7109375" style="174" customWidth="1"/>
    <col min="1274" max="1282" width="9.140625" style="174" customWidth="1"/>
    <col min="1283" max="1514" width="8.85546875" style="174"/>
    <col min="1515" max="1515" width="10.28515625" style="174" customWidth="1"/>
    <col min="1516" max="1516" width="10" style="174" customWidth="1"/>
    <col min="1517" max="1517" width="8.28515625" style="174" customWidth="1"/>
    <col min="1518" max="1518" width="7.42578125" style="174" customWidth="1"/>
    <col min="1519" max="1522" width="8.28515625" style="174" customWidth="1"/>
    <col min="1523" max="1524" width="7.42578125" style="174" customWidth="1"/>
    <col min="1525" max="1525" width="9.85546875" style="174" customWidth="1"/>
    <col min="1526" max="1526" width="8.28515625" style="174" customWidth="1"/>
    <col min="1527" max="1527" width="8.42578125" style="174" customWidth="1"/>
    <col min="1528" max="1528" width="8" style="174" customWidth="1"/>
    <col min="1529" max="1529" width="9.7109375" style="174" customWidth="1"/>
    <col min="1530" max="1538" width="9.140625" style="174" customWidth="1"/>
    <col min="1539" max="1770" width="8.85546875" style="174"/>
    <col min="1771" max="1771" width="10.28515625" style="174" customWidth="1"/>
    <col min="1772" max="1772" width="10" style="174" customWidth="1"/>
    <col min="1773" max="1773" width="8.28515625" style="174" customWidth="1"/>
    <col min="1774" max="1774" width="7.42578125" style="174" customWidth="1"/>
    <col min="1775" max="1778" width="8.28515625" style="174" customWidth="1"/>
    <col min="1779" max="1780" width="7.42578125" style="174" customWidth="1"/>
    <col min="1781" max="1781" width="9.85546875" style="174" customWidth="1"/>
    <col min="1782" max="1782" width="8.28515625" style="174" customWidth="1"/>
    <col min="1783" max="1783" width="8.42578125" style="174" customWidth="1"/>
    <col min="1784" max="1784" width="8" style="174" customWidth="1"/>
    <col min="1785" max="1785" width="9.7109375" style="174" customWidth="1"/>
    <col min="1786" max="1794" width="9.140625" style="174" customWidth="1"/>
    <col min="1795" max="2026" width="8.85546875" style="174"/>
    <col min="2027" max="2027" width="10.28515625" style="174" customWidth="1"/>
    <col min="2028" max="2028" width="10" style="174" customWidth="1"/>
    <col min="2029" max="2029" width="8.28515625" style="174" customWidth="1"/>
    <col min="2030" max="2030" width="7.42578125" style="174" customWidth="1"/>
    <col min="2031" max="2034" width="8.28515625" style="174" customWidth="1"/>
    <col min="2035" max="2036" width="7.42578125" style="174" customWidth="1"/>
    <col min="2037" max="2037" width="9.85546875" style="174" customWidth="1"/>
    <col min="2038" max="2038" width="8.28515625" style="174" customWidth="1"/>
    <col min="2039" max="2039" width="8.42578125" style="174" customWidth="1"/>
    <col min="2040" max="2040" width="8" style="174" customWidth="1"/>
    <col min="2041" max="2041" width="9.7109375" style="174" customWidth="1"/>
    <col min="2042" max="2050" width="9.140625" style="174" customWidth="1"/>
    <col min="2051" max="2282" width="8.85546875" style="174"/>
    <col min="2283" max="2283" width="10.28515625" style="174" customWidth="1"/>
    <col min="2284" max="2284" width="10" style="174" customWidth="1"/>
    <col min="2285" max="2285" width="8.28515625" style="174" customWidth="1"/>
    <col min="2286" max="2286" width="7.42578125" style="174" customWidth="1"/>
    <col min="2287" max="2290" width="8.28515625" style="174" customWidth="1"/>
    <col min="2291" max="2292" width="7.42578125" style="174" customWidth="1"/>
    <col min="2293" max="2293" width="9.85546875" style="174" customWidth="1"/>
    <col min="2294" max="2294" width="8.28515625" style="174" customWidth="1"/>
    <col min="2295" max="2295" width="8.42578125" style="174" customWidth="1"/>
    <col min="2296" max="2296" width="8" style="174" customWidth="1"/>
    <col min="2297" max="2297" width="9.7109375" style="174" customWidth="1"/>
    <col min="2298" max="2306" width="9.140625" style="174" customWidth="1"/>
    <col min="2307" max="2538" width="8.85546875" style="174"/>
    <col min="2539" max="2539" width="10.28515625" style="174" customWidth="1"/>
    <col min="2540" max="2540" width="10" style="174" customWidth="1"/>
    <col min="2541" max="2541" width="8.28515625" style="174" customWidth="1"/>
    <col min="2542" max="2542" width="7.42578125" style="174" customWidth="1"/>
    <col min="2543" max="2546" width="8.28515625" style="174" customWidth="1"/>
    <col min="2547" max="2548" width="7.42578125" style="174" customWidth="1"/>
    <col min="2549" max="2549" width="9.85546875" style="174" customWidth="1"/>
    <col min="2550" max="2550" width="8.28515625" style="174" customWidth="1"/>
    <col min="2551" max="2551" width="8.42578125" style="174" customWidth="1"/>
    <col min="2552" max="2552" width="8" style="174" customWidth="1"/>
    <col min="2553" max="2553" width="9.7109375" style="174" customWidth="1"/>
    <col min="2554" max="2562" width="9.140625" style="174" customWidth="1"/>
    <col min="2563" max="2794" width="8.85546875" style="174"/>
    <col min="2795" max="2795" width="10.28515625" style="174" customWidth="1"/>
    <col min="2796" max="2796" width="10" style="174" customWidth="1"/>
    <col min="2797" max="2797" width="8.28515625" style="174" customWidth="1"/>
    <col min="2798" max="2798" width="7.42578125" style="174" customWidth="1"/>
    <col min="2799" max="2802" width="8.28515625" style="174" customWidth="1"/>
    <col min="2803" max="2804" width="7.42578125" style="174" customWidth="1"/>
    <col min="2805" max="2805" width="9.85546875" style="174" customWidth="1"/>
    <col min="2806" max="2806" width="8.28515625" style="174" customWidth="1"/>
    <col min="2807" max="2807" width="8.42578125" style="174" customWidth="1"/>
    <col min="2808" max="2808" width="8" style="174" customWidth="1"/>
    <col min="2809" max="2809" width="9.7109375" style="174" customWidth="1"/>
    <col min="2810" max="2818" width="9.140625" style="174" customWidth="1"/>
    <col min="2819" max="3050" width="8.85546875" style="174"/>
    <col min="3051" max="3051" width="10.28515625" style="174" customWidth="1"/>
    <col min="3052" max="3052" width="10" style="174" customWidth="1"/>
    <col min="3053" max="3053" width="8.28515625" style="174" customWidth="1"/>
    <col min="3054" max="3054" width="7.42578125" style="174" customWidth="1"/>
    <col min="3055" max="3058" width="8.28515625" style="174" customWidth="1"/>
    <col min="3059" max="3060" width="7.42578125" style="174" customWidth="1"/>
    <col min="3061" max="3061" width="9.85546875" style="174" customWidth="1"/>
    <col min="3062" max="3062" width="8.28515625" style="174" customWidth="1"/>
    <col min="3063" max="3063" width="8.42578125" style="174" customWidth="1"/>
    <col min="3064" max="3064" width="8" style="174" customWidth="1"/>
    <col min="3065" max="3065" width="9.7109375" style="174" customWidth="1"/>
    <col min="3066" max="3074" width="9.140625" style="174" customWidth="1"/>
    <col min="3075" max="3306" width="8.85546875" style="174"/>
    <col min="3307" max="3307" width="10.28515625" style="174" customWidth="1"/>
    <col min="3308" max="3308" width="10" style="174" customWidth="1"/>
    <col min="3309" max="3309" width="8.28515625" style="174" customWidth="1"/>
    <col min="3310" max="3310" width="7.42578125" style="174" customWidth="1"/>
    <col min="3311" max="3314" width="8.28515625" style="174" customWidth="1"/>
    <col min="3315" max="3316" width="7.42578125" style="174" customWidth="1"/>
    <col min="3317" max="3317" width="9.85546875" style="174" customWidth="1"/>
    <col min="3318" max="3318" width="8.28515625" style="174" customWidth="1"/>
    <col min="3319" max="3319" width="8.42578125" style="174" customWidth="1"/>
    <col min="3320" max="3320" width="8" style="174" customWidth="1"/>
    <col min="3321" max="3321" width="9.7109375" style="174" customWidth="1"/>
    <col min="3322" max="3330" width="9.140625" style="174" customWidth="1"/>
    <col min="3331" max="3562" width="8.85546875" style="174"/>
    <col min="3563" max="3563" width="10.28515625" style="174" customWidth="1"/>
    <col min="3564" max="3564" width="10" style="174" customWidth="1"/>
    <col min="3565" max="3565" width="8.28515625" style="174" customWidth="1"/>
    <col min="3566" max="3566" width="7.42578125" style="174" customWidth="1"/>
    <col min="3567" max="3570" width="8.28515625" style="174" customWidth="1"/>
    <col min="3571" max="3572" width="7.42578125" style="174" customWidth="1"/>
    <col min="3573" max="3573" width="9.85546875" style="174" customWidth="1"/>
    <col min="3574" max="3574" width="8.28515625" style="174" customWidth="1"/>
    <col min="3575" max="3575" width="8.42578125" style="174" customWidth="1"/>
    <col min="3576" max="3576" width="8" style="174" customWidth="1"/>
    <col min="3577" max="3577" width="9.7109375" style="174" customWidth="1"/>
    <col min="3578" max="3586" width="9.140625" style="174" customWidth="1"/>
    <col min="3587" max="3818" width="8.85546875" style="174"/>
    <col min="3819" max="3819" width="10.28515625" style="174" customWidth="1"/>
    <col min="3820" max="3820" width="10" style="174" customWidth="1"/>
    <col min="3821" max="3821" width="8.28515625" style="174" customWidth="1"/>
    <col min="3822" max="3822" width="7.42578125" style="174" customWidth="1"/>
    <col min="3823" max="3826" width="8.28515625" style="174" customWidth="1"/>
    <col min="3827" max="3828" width="7.42578125" style="174" customWidth="1"/>
    <col min="3829" max="3829" width="9.85546875" style="174" customWidth="1"/>
    <col min="3830" max="3830" width="8.28515625" style="174" customWidth="1"/>
    <col min="3831" max="3831" width="8.42578125" style="174" customWidth="1"/>
    <col min="3832" max="3832" width="8" style="174" customWidth="1"/>
    <col min="3833" max="3833" width="9.7109375" style="174" customWidth="1"/>
    <col min="3834" max="3842" width="9.140625" style="174" customWidth="1"/>
    <col min="3843" max="4074" width="8.85546875" style="174"/>
    <col min="4075" max="4075" width="10.28515625" style="174" customWidth="1"/>
    <col min="4076" max="4076" width="10" style="174" customWidth="1"/>
    <col min="4077" max="4077" width="8.28515625" style="174" customWidth="1"/>
    <col min="4078" max="4078" width="7.42578125" style="174" customWidth="1"/>
    <col min="4079" max="4082" width="8.28515625" style="174" customWidth="1"/>
    <col min="4083" max="4084" width="7.42578125" style="174" customWidth="1"/>
    <col min="4085" max="4085" width="9.85546875" style="174" customWidth="1"/>
    <col min="4086" max="4086" width="8.28515625" style="174" customWidth="1"/>
    <col min="4087" max="4087" width="8.42578125" style="174" customWidth="1"/>
    <col min="4088" max="4088" width="8" style="174" customWidth="1"/>
    <col min="4089" max="4089" width="9.7109375" style="174" customWidth="1"/>
    <col min="4090" max="4098" width="9.140625" style="174" customWidth="1"/>
    <col min="4099" max="4330" width="8.85546875" style="174"/>
    <col min="4331" max="4331" width="10.28515625" style="174" customWidth="1"/>
    <col min="4332" max="4332" width="10" style="174" customWidth="1"/>
    <col min="4333" max="4333" width="8.28515625" style="174" customWidth="1"/>
    <col min="4334" max="4334" width="7.42578125" style="174" customWidth="1"/>
    <col min="4335" max="4338" width="8.28515625" style="174" customWidth="1"/>
    <col min="4339" max="4340" width="7.42578125" style="174" customWidth="1"/>
    <col min="4341" max="4341" width="9.85546875" style="174" customWidth="1"/>
    <col min="4342" max="4342" width="8.28515625" style="174" customWidth="1"/>
    <col min="4343" max="4343" width="8.42578125" style="174" customWidth="1"/>
    <col min="4344" max="4344" width="8" style="174" customWidth="1"/>
    <col min="4345" max="4345" width="9.7109375" style="174" customWidth="1"/>
    <col min="4346" max="4354" width="9.140625" style="174" customWidth="1"/>
    <col min="4355" max="4586" width="8.85546875" style="174"/>
    <col min="4587" max="4587" width="10.28515625" style="174" customWidth="1"/>
    <col min="4588" max="4588" width="10" style="174" customWidth="1"/>
    <col min="4589" max="4589" width="8.28515625" style="174" customWidth="1"/>
    <col min="4590" max="4590" width="7.42578125" style="174" customWidth="1"/>
    <col min="4591" max="4594" width="8.28515625" style="174" customWidth="1"/>
    <col min="4595" max="4596" width="7.42578125" style="174" customWidth="1"/>
    <col min="4597" max="4597" width="9.85546875" style="174" customWidth="1"/>
    <col min="4598" max="4598" width="8.28515625" style="174" customWidth="1"/>
    <col min="4599" max="4599" width="8.42578125" style="174" customWidth="1"/>
    <col min="4600" max="4600" width="8" style="174" customWidth="1"/>
    <col min="4601" max="4601" width="9.7109375" style="174" customWidth="1"/>
    <col min="4602" max="4610" width="9.140625" style="174" customWidth="1"/>
    <col min="4611" max="4842" width="8.85546875" style="174"/>
    <col min="4843" max="4843" width="10.28515625" style="174" customWidth="1"/>
    <col min="4844" max="4844" width="10" style="174" customWidth="1"/>
    <col min="4845" max="4845" width="8.28515625" style="174" customWidth="1"/>
    <col min="4846" max="4846" width="7.42578125" style="174" customWidth="1"/>
    <col min="4847" max="4850" width="8.28515625" style="174" customWidth="1"/>
    <col min="4851" max="4852" width="7.42578125" style="174" customWidth="1"/>
    <col min="4853" max="4853" width="9.85546875" style="174" customWidth="1"/>
    <col min="4854" max="4854" width="8.28515625" style="174" customWidth="1"/>
    <col min="4855" max="4855" width="8.42578125" style="174" customWidth="1"/>
    <col min="4856" max="4856" width="8" style="174" customWidth="1"/>
    <col min="4857" max="4857" width="9.7109375" style="174" customWidth="1"/>
    <col min="4858" max="4866" width="9.140625" style="174" customWidth="1"/>
    <col min="4867" max="5098" width="8.85546875" style="174"/>
    <col min="5099" max="5099" width="10.28515625" style="174" customWidth="1"/>
    <col min="5100" max="5100" width="10" style="174" customWidth="1"/>
    <col min="5101" max="5101" width="8.28515625" style="174" customWidth="1"/>
    <col min="5102" max="5102" width="7.42578125" style="174" customWidth="1"/>
    <col min="5103" max="5106" width="8.28515625" style="174" customWidth="1"/>
    <col min="5107" max="5108" width="7.42578125" style="174" customWidth="1"/>
    <col min="5109" max="5109" width="9.85546875" style="174" customWidth="1"/>
    <col min="5110" max="5110" width="8.28515625" style="174" customWidth="1"/>
    <col min="5111" max="5111" width="8.42578125" style="174" customWidth="1"/>
    <col min="5112" max="5112" width="8" style="174" customWidth="1"/>
    <col min="5113" max="5113" width="9.7109375" style="174" customWidth="1"/>
    <col min="5114" max="5122" width="9.140625" style="174" customWidth="1"/>
    <col min="5123" max="5354" width="8.85546875" style="174"/>
    <col min="5355" max="5355" width="10.28515625" style="174" customWidth="1"/>
    <col min="5356" max="5356" width="10" style="174" customWidth="1"/>
    <col min="5357" max="5357" width="8.28515625" style="174" customWidth="1"/>
    <col min="5358" max="5358" width="7.42578125" style="174" customWidth="1"/>
    <col min="5359" max="5362" width="8.28515625" style="174" customWidth="1"/>
    <col min="5363" max="5364" width="7.42578125" style="174" customWidth="1"/>
    <col min="5365" max="5365" width="9.85546875" style="174" customWidth="1"/>
    <col min="5366" max="5366" width="8.28515625" style="174" customWidth="1"/>
    <col min="5367" max="5367" width="8.42578125" style="174" customWidth="1"/>
    <col min="5368" max="5368" width="8" style="174" customWidth="1"/>
    <col min="5369" max="5369" width="9.7109375" style="174" customWidth="1"/>
    <col min="5370" max="5378" width="9.140625" style="174" customWidth="1"/>
    <col min="5379" max="5610" width="8.85546875" style="174"/>
    <col min="5611" max="5611" width="10.28515625" style="174" customWidth="1"/>
    <col min="5612" max="5612" width="10" style="174" customWidth="1"/>
    <col min="5613" max="5613" width="8.28515625" style="174" customWidth="1"/>
    <col min="5614" max="5614" width="7.42578125" style="174" customWidth="1"/>
    <col min="5615" max="5618" width="8.28515625" style="174" customWidth="1"/>
    <col min="5619" max="5620" width="7.42578125" style="174" customWidth="1"/>
    <col min="5621" max="5621" width="9.85546875" style="174" customWidth="1"/>
    <col min="5622" max="5622" width="8.28515625" style="174" customWidth="1"/>
    <col min="5623" max="5623" width="8.42578125" style="174" customWidth="1"/>
    <col min="5624" max="5624" width="8" style="174" customWidth="1"/>
    <col min="5625" max="5625" width="9.7109375" style="174" customWidth="1"/>
    <col min="5626" max="5634" width="9.140625" style="174" customWidth="1"/>
    <col min="5635" max="5866" width="8.85546875" style="174"/>
    <col min="5867" max="5867" width="10.28515625" style="174" customWidth="1"/>
    <col min="5868" max="5868" width="10" style="174" customWidth="1"/>
    <col min="5869" max="5869" width="8.28515625" style="174" customWidth="1"/>
    <col min="5870" max="5870" width="7.42578125" style="174" customWidth="1"/>
    <col min="5871" max="5874" width="8.28515625" style="174" customWidth="1"/>
    <col min="5875" max="5876" width="7.42578125" style="174" customWidth="1"/>
    <col min="5877" max="5877" width="9.85546875" style="174" customWidth="1"/>
    <col min="5878" max="5878" width="8.28515625" style="174" customWidth="1"/>
    <col min="5879" max="5879" width="8.42578125" style="174" customWidth="1"/>
    <col min="5880" max="5880" width="8" style="174" customWidth="1"/>
    <col min="5881" max="5881" width="9.7109375" style="174" customWidth="1"/>
    <col min="5882" max="5890" width="9.140625" style="174" customWidth="1"/>
    <col min="5891" max="6122" width="8.85546875" style="174"/>
    <col min="6123" max="6123" width="10.28515625" style="174" customWidth="1"/>
    <col min="6124" max="6124" width="10" style="174" customWidth="1"/>
    <col min="6125" max="6125" width="8.28515625" style="174" customWidth="1"/>
    <col min="6126" max="6126" width="7.42578125" style="174" customWidth="1"/>
    <col min="6127" max="6130" width="8.28515625" style="174" customWidth="1"/>
    <col min="6131" max="6132" width="7.42578125" style="174" customWidth="1"/>
    <col min="6133" max="6133" width="9.85546875" style="174" customWidth="1"/>
    <col min="6134" max="6134" width="8.28515625" style="174" customWidth="1"/>
    <col min="6135" max="6135" width="8.42578125" style="174" customWidth="1"/>
    <col min="6136" max="6136" width="8" style="174" customWidth="1"/>
    <col min="6137" max="6137" width="9.7109375" style="174" customWidth="1"/>
    <col min="6138" max="6146" width="9.140625" style="174" customWidth="1"/>
    <col min="6147" max="6378" width="8.85546875" style="174"/>
    <col min="6379" max="6379" width="10.28515625" style="174" customWidth="1"/>
    <col min="6380" max="6380" width="10" style="174" customWidth="1"/>
    <col min="6381" max="6381" width="8.28515625" style="174" customWidth="1"/>
    <col min="6382" max="6382" width="7.42578125" style="174" customWidth="1"/>
    <col min="6383" max="6386" width="8.28515625" style="174" customWidth="1"/>
    <col min="6387" max="6388" width="7.42578125" style="174" customWidth="1"/>
    <col min="6389" max="6389" width="9.85546875" style="174" customWidth="1"/>
    <col min="6390" max="6390" width="8.28515625" style="174" customWidth="1"/>
    <col min="6391" max="6391" width="8.42578125" style="174" customWidth="1"/>
    <col min="6392" max="6392" width="8" style="174" customWidth="1"/>
    <col min="6393" max="6393" width="9.7109375" style="174" customWidth="1"/>
    <col min="6394" max="6402" width="9.140625" style="174" customWidth="1"/>
    <col min="6403" max="6634" width="8.85546875" style="174"/>
    <col min="6635" max="6635" width="10.28515625" style="174" customWidth="1"/>
    <col min="6636" max="6636" width="10" style="174" customWidth="1"/>
    <col min="6637" max="6637" width="8.28515625" style="174" customWidth="1"/>
    <col min="6638" max="6638" width="7.42578125" style="174" customWidth="1"/>
    <col min="6639" max="6642" width="8.28515625" style="174" customWidth="1"/>
    <col min="6643" max="6644" width="7.42578125" style="174" customWidth="1"/>
    <col min="6645" max="6645" width="9.85546875" style="174" customWidth="1"/>
    <col min="6646" max="6646" width="8.28515625" style="174" customWidth="1"/>
    <col min="6647" max="6647" width="8.42578125" style="174" customWidth="1"/>
    <col min="6648" max="6648" width="8" style="174" customWidth="1"/>
    <col min="6649" max="6649" width="9.7109375" style="174" customWidth="1"/>
    <col min="6650" max="6658" width="9.140625" style="174" customWidth="1"/>
    <col min="6659" max="6890" width="8.85546875" style="174"/>
    <col min="6891" max="6891" width="10.28515625" style="174" customWidth="1"/>
    <col min="6892" max="6892" width="10" style="174" customWidth="1"/>
    <col min="6893" max="6893" width="8.28515625" style="174" customWidth="1"/>
    <col min="6894" max="6894" width="7.42578125" style="174" customWidth="1"/>
    <col min="6895" max="6898" width="8.28515625" style="174" customWidth="1"/>
    <col min="6899" max="6900" width="7.42578125" style="174" customWidth="1"/>
    <col min="6901" max="6901" width="9.85546875" style="174" customWidth="1"/>
    <col min="6902" max="6902" width="8.28515625" style="174" customWidth="1"/>
    <col min="6903" max="6903" width="8.42578125" style="174" customWidth="1"/>
    <col min="6904" max="6904" width="8" style="174" customWidth="1"/>
    <col min="6905" max="6905" width="9.7109375" style="174" customWidth="1"/>
    <col min="6906" max="6914" width="9.140625" style="174" customWidth="1"/>
    <col min="6915" max="7146" width="8.85546875" style="174"/>
    <col min="7147" max="7147" width="10.28515625" style="174" customWidth="1"/>
    <col min="7148" max="7148" width="10" style="174" customWidth="1"/>
    <col min="7149" max="7149" width="8.28515625" style="174" customWidth="1"/>
    <col min="7150" max="7150" width="7.42578125" style="174" customWidth="1"/>
    <col min="7151" max="7154" width="8.28515625" style="174" customWidth="1"/>
    <col min="7155" max="7156" width="7.42578125" style="174" customWidth="1"/>
    <col min="7157" max="7157" width="9.85546875" style="174" customWidth="1"/>
    <col min="7158" max="7158" width="8.28515625" style="174" customWidth="1"/>
    <col min="7159" max="7159" width="8.42578125" style="174" customWidth="1"/>
    <col min="7160" max="7160" width="8" style="174" customWidth="1"/>
    <col min="7161" max="7161" width="9.7109375" style="174" customWidth="1"/>
    <col min="7162" max="7170" width="9.140625" style="174" customWidth="1"/>
    <col min="7171" max="7402" width="8.85546875" style="174"/>
    <col min="7403" max="7403" width="10.28515625" style="174" customWidth="1"/>
    <col min="7404" max="7404" width="10" style="174" customWidth="1"/>
    <col min="7405" max="7405" width="8.28515625" style="174" customWidth="1"/>
    <col min="7406" max="7406" width="7.42578125" style="174" customWidth="1"/>
    <col min="7407" max="7410" width="8.28515625" style="174" customWidth="1"/>
    <col min="7411" max="7412" width="7.42578125" style="174" customWidth="1"/>
    <col min="7413" max="7413" width="9.85546875" style="174" customWidth="1"/>
    <col min="7414" max="7414" width="8.28515625" style="174" customWidth="1"/>
    <col min="7415" max="7415" width="8.42578125" style="174" customWidth="1"/>
    <col min="7416" max="7416" width="8" style="174" customWidth="1"/>
    <col min="7417" max="7417" width="9.7109375" style="174" customWidth="1"/>
    <col min="7418" max="7426" width="9.140625" style="174" customWidth="1"/>
    <col min="7427" max="7658" width="8.85546875" style="174"/>
    <col min="7659" max="7659" width="10.28515625" style="174" customWidth="1"/>
    <col min="7660" max="7660" width="10" style="174" customWidth="1"/>
    <col min="7661" max="7661" width="8.28515625" style="174" customWidth="1"/>
    <col min="7662" max="7662" width="7.42578125" style="174" customWidth="1"/>
    <col min="7663" max="7666" width="8.28515625" style="174" customWidth="1"/>
    <col min="7667" max="7668" width="7.42578125" style="174" customWidth="1"/>
    <col min="7669" max="7669" width="9.85546875" style="174" customWidth="1"/>
    <col min="7670" max="7670" width="8.28515625" style="174" customWidth="1"/>
    <col min="7671" max="7671" width="8.42578125" style="174" customWidth="1"/>
    <col min="7672" max="7672" width="8" style="174" customWidth="1"/>
    <col min="7673" max="7673" width="9.7109375" style="174" customWidth="1"/>
    <col min="7674" max="7682" width="9.140625" style="174" customWidth="1"/>
    <col min="7683" max="7914" width="8.85546875" style="174"/>
    <col min="7915" max="7915" width="10.28515625" style="174" customWidth="1"/>
    <col min="7916" max="7916" width="10" style="174" customWidth="1"/>
    <col min="7917" max="7917" width="8.28515625" style="174" customWidth="1"/>
    <col min="7918" max="7918" width="7.42578125" style="174" customWidth="1"/>
    <col min="7919" max="7922" width="8.28515625" style="174" customWidth="1"/>
    <col min="7923" max="7924" width="7.42578125" style="174" customWidth="1"/>
    <col min="7925" max="7925" width="9.85546875" style="174" customWidth="1"/>
    <col min="7926" max="7926" width="8.28515625" style="174" customWidth="1"/>
    <col min="7927" max="7927" width="8.42578125" style="174" customWidth="1"/>
    <col min="7928" max="7928" width="8" style="174" customWidth="1"/>
    <col min="7929" max="7929" width="9.7109375" style="174" customWidth="1"/>
    <col min="7930" max="7938" width="9.140625" style="174" customWidth="1"/>
    <col min="7939" max="8170" width="8.85546875" style="174"/>
    <col min="8171" max="8171" width="10.28515625" style="174" customWidth="1"/>
    <col min="8172" max="8172" width="10" style="174" customWidth="1"/>
    <col min="8173" max="8173" width="8.28515625" style="174" customWidth="1"/>
    <col min="8174" max="8174" width="7.42578125" style="174" customWidth="1"/>
    <col min="8175" max="8178" width="8.28515625" style="174" customWidth="1"/>
    <col min="8179" max="8180" width="7.42578125" style="174" customWidth="1"/>
    <col min="8181" max="8181" width="9.85546875" style="174" customWidth="1"/>
    <col min="8182" max="8182" width="8.28515625" style="174" customWidth="1"/>
    <col min="8183" max="8183" width="8.42578125" style="174" customWidth="1"/>
    <col min="8184" max="8184" width="8" style="174" customWidth="1"/>
    <col min="8185" max="8185" width="9.7109375" style="174" customWidth="1"/>
    <col min="8186" max="8194" width="9.140625" style="174" customWidth="1"/>
    <col min="8195" max="8426" width="8.85546875" style="174"/>
    <col min="8427" max="8427" width="10.28515625" style="174" customWidth="1"/>
    <col min="8428" max="8428" width="10" style="174" customWidth="1"/>
    <col min="8429" max="8429" width="8.28515625" style="174" customWidth="1"/>
    <col min="8430" max="8430" width="7.42578125" style="174" customWidth="1"/>
    <col min="8431" max="8434" width="8.28515625" style="174" customWidth="1"/>
    <col min="8435" max="8436" width="7.42578125" style="174" customWidth="1"/>
    <col min="8437" max="8437" width="9.85546875" style="174" customWidth="1"/>
    <col min="8438" max="8438" width="8.28515625" style="174" customWidth="1"/>
    <col min="8439" max="8439" width="8.42578125" style="174" customWidth="1"/>
    <col min="8440" max="8440" width="8" style="174" customWidth="1"/>
    <col min="8441" max="8441" width="9.7109375" style="174" customWidth="1"/>
    <col min="8442" max="8450" width="9.140625" style="174" customWidth="1"/>
    <col min="8451" max="8682" width="8.85546875" style="174"/>
    <col min="8683" max="8683" width="10.28515625" style="174" customWidth="1"/>
    <col min="8684" max="8684" width="10" style="174" customWidth="1"/>
    <col min="8685" max="8685" width="8.28515625" style="174" customWidth="1"/>
    <col min="8686" max="8686" width="7.42578125" style="174" customWidth="1"/>
    <col min="8687" max="8690" width="8.28515625" style="174" customWidth="1"/>
    <col min="8691" max="8692" width="7.42578125" style="174" customWidth="1"/>
    <col min="8693" max="8693" width="9.85546875" style="174" customWidth="1"/>
    <col min="8694" max="8694" width="8.28515625" style="174" customWidth="1"/>
    <col min="8695" max="8695" width="8.42578125" style="174" customWidth="1"/>
    <col min="8696" max="8696" width="8" style="174" customWidth="1"/>
    <col min="8697" max="8697" width="9.7109375" style="174" customWidth="1"/>
    <col min="8698" max="8706" width="9.140625" style="174" customWidth="1"/>
    <col min="8707" max="8938" width="8.85546875" style="174"/>
    <col min="8939" max="8939" width="10.28515625" style="174" customWidth="1"/>
    <col min="8940" max="8940" width="10" style="174" customWidth="1"/>
    <col min="8941" max="8941" width="8.28515625" style="174" customWidth="1"/>
    <col min="8942" max="8942" width="7.42578125" style="174" customWidth="1"/>
    <col min="8943" max="8946" width="8.28515625" style="174" customWidth="1"/>
    <col min="8947" max="8948" width="7.42578125" style="174" customWidth="1"/>
    <col min="8949" max="8949" width="9.85546875" style="174" customWidth="1"/>
    <col min="8950" max="8950" width="8.28515625" style="174" customWidth="1"/>
    <col min="8951" max="8951" width="8.42578125" style="174" customWidth="1"/>
    <col min="8952" max="8952" width="8" style="174" customWidth="1"/>
    <col min="8953" max="8953" width="9.7109375" style="174" customWidth="1"/>
    <col min="8954" max="8962" width="9.140625" style="174" customWidth="1"/>
    <col min="8963" max="9194" width="8.85546875" style="174"/>
    <col min="9195" max="9195" width="10.28515625" style="174" customWidth="1"/>
    <col min="9196" max="9196" width="10" style="174" customWidth="1"/>
    <col min="9197" max="9197" width="8.28515625" style="174" customWidth="1"/>
    <col min="9198" max="9198" width="7.42578125" style="174" customWidth="1"/>
    <col min="9199" max="9202" width="8.28515625" style="174" customWidth="1"/>
    <col min="9203" max="9204" width="7.42578125" style="174" customWidth="1"/>
    <col min="9205" max="9205" width="9.85546875" style="174" customWidth="1"/>
    <col min="9206" max="9206" width="8.28515625" style="174" customWidth="1"/>
    <col min="9207" max="9207" width="8.42578125" style="174" customWidth="1"/>
    <col min="9208" max="9208" width="8" style="174" customWidth="1"/>
    <col min="9209" max="9209" width="9.7109375" style="174" customWidth="1"/>
    <col min="9210" max="9218" width="9.140625" style="174" customWidth="1"/>
    <col min="9219" max="9450" width="8.85546875" style="174"/>
    <col min="9451" max="9451" width="10.28515625" style="174" customWidth="1"/>
    <col min="9452" max="9452" width="10" style="174" customWidth="1"/>
    <col min="9453" max="9453" width="8.28515625" style="174" customWidth="1"/>
    <col min="9454" max="9454" width="7.42578125" style="174" customWidth="1"/>
    <col min="9455" max="9458" width="8.28515625" style="174" customWidth="1"/>
    <col min="9459" max="9460" width="7.42578125" style="174" customWidth="1"/>
    <col min="9461" max="9461" width="9.85546875" style="174" customWidth="1"/>
    <col min="9462" max="9462" width="8.28515625" style="174" customWidth="1"/>
    <col min="9463" max="9463" width="8.42578125" style="174" customWidth="1"/>
    <col min="9464" max="9464" width="8" style="174" customWidth="1"/>
    <col min="9465" max="9465" width="9.7109375" style="174" customWidth="1"/>
    <col min="9466" max="9474" width="9.140625" style="174" customWidth="1"/>
    <col min="9475" max="9706" width="8.85546875" style="174"/>
    <col min="9707" max="9707" width="10.28515625" style="174" customWidth="1"/>
    <col min="9708" max="9708" width="10" style="174" customWidth="1"/>
    <col min="9709" max="9709" width="8.28515625" style="174" customWidth="1"/>
    <col min="9710" max="9710" width="7.42578125" style="174" customWidth="1"/>
    <col min="9711" max="9714" width="8.28515625" style="174" customWidth="1"/>
    <col min="9715" max="9716" width="7.42578125" style="174" customWidth="1"/>
    <col min="9717" max="9717" width="9.85546875" style="174" customWidth="1"/>
    <col min="9718" max="9718" width="8.28515625" style="174" customWidth="1"/>
    <col min="9719" max="9719" width="8.42578125" style="174" customWidth="1"/>
    <col min="9720" max="9720" width="8" style="174" customWidth="1"/>
    <col min="9721" max="9721" width="9.7109375" style="174" customWidth="1"/>
    <col min="9722" max="9730" width="9.140625" style="174" customWidth="1"/>
    <col min="9731" max="9962" width="8.85546875" style="174"/>
    <col min="9963" max="9963" width="10.28515625" style="174" customWidth="1"/>
    <col min="9964" max="9964" width="10" style="174" customWidth="1"/>
    <col min="9965" max="9965" width="8.28515625" style="174" customWidth="1"/>
    <col min="9966" max="9966" width="7.42578125" style="174" customWidth="1"/>
    <col min="9967" max="9970" width="8.28515625" style="174" customWidth="1"/>
    <col min="9971" max="9972" width="7.42578125" style="174" customWidth="1"/>
    <col min="9973" max="9973" width="9.85546875" style="174" customWidth="1"/>
    <col min="9974" max="9974" width="8.28515625" style="174" customWidth="1"/>
    <col min="9975" max="9975" width="8.42578125" style="174" customWidth="1"/>
    <col min="9976" max="9976" width="8" style="174" customWidth="1"/>
    <col min="9977" max="9977" width="9.7109375" style="174" customWidth="1"/>
    <col min="9978" max="9986" width="9.140625" style="174" customWidth="1"/>
    <col min="9987" max="10218" width="8.85546875" style="174"/>
    <col min="10219" max="10219" width="10.28515625" style="174" customWidth="1"/>
    <col min="10220" max="10220" width="10" style="174" customWidth="1"/>
    <col min="10221" max="10221" width="8.28515625" style="174" customWidth="1"/>
    <col min="10222" max="10222" width="7.42578125" style="174" customWidth="1"/>
    <col min="10223" max="10226" width="8.28515625" style="174" customWidth="1"/>
    <col min="10227" max="10228" width="7.42578125" style="174" customWidth="1"/>
    <col min="10229" max="10229" width="9.85546875" style="174" customWidth="1"/>
    <col min="10230" max="10230" width="8.28515625" style="174" customWidth="1"/>
    <col min="10231" max="10231" width="8.42578125" style="174" customWidth="1"/>
    <col min="10232" max="10232" width="8" style="174" customWidth="1"/>
    <col min="10233" max="10233" width="9.7109375" style="174" customWidth="1"/>
    <col min="10234" max="10242" width="9.140625" style="174" customWidth="1"/>
    <col min="10243" max="10474" width="8.85546875" style="174"/>
    <col min="10475" max="10475" width="10.28515625" style="174" customWidth="1"/>
    <col min="10476" max="10476" width="10" style="174" customWidth="1"/>
    <col min="10477" max="10477" width="8.28515625" style="174" customWidth="1"/>
    <col min="10478" max="10478" width="7.42578125" style="174" customWidth="1"/>
    <col min="10479" max="10482" width="8.28515625" style="174" customWidth="1"/>
    <col min="10483" max="10484" width="7.42578125" style="174" customWidth="1"/>
    <col min="10485" max="10485" width="9.85546875" style="174" customWidth="1"/>
    <col min="10486" max="10486" width="8.28515625" style="174" customWidth="1"/>
    <col min="10487" max="10487" width="8.42578125" style="174" customWidth="1"/>
    <col min="10488" max="10488" width="8" style="174" customWidth="1"/>
    <col min="10489" max="10489" width="9.7109375" style="174" customWidth="1"/>
    <col min="10490" max="10498" width="9.140625" style="174" customWidth="1"/>
    <col min="10499" max="10730" width="8.85546875" style="174"/>
    <col min="10731" max="10731" width="10.28515625" style="174" customWidth="1"/>
    <col min="10732" max="10732" width="10" style="174" customWidth="1"/>
    <col min="10733" max="10733" width="8.28515625" style="174" customWidth="1"/>
    <col min="10734" max="10734" width="7.42578125" style="174" customWidth="1"/>
    <col min="10735" max="10738" width="8.28515625" style="174" customWidth="1"/>
    <col min="10739" max="10740" width="7.42578125" style="174" customWidth="1"/>
    <col min="10741" max="10741" width="9.85546875" style="174" customWidth="1"/>
    <col min="10742" max="10742" width="8.28515625" style="174" customWidth="1"/>
    <col min="10743" max="10743" width="8.42578125" style="174" customWidth="1"/>
    <col min="10744" max="10744" width="8" style="174" customWidth="1"/>
    <col min="10745" max="10745" width="9.7109375" style="174" customWidth="1"/>
    <col min="10746" max="10754" width="9.140625" style="174" customWidth="1"/>
    <col min="10755" max="10986" width="8.85546875" style="174"/>
    <col min="10987" max="10987" width="10.28515625" style="174" customWidth="1"/>
    <col min="10988" max="10988" width="10" style="174" customWidth="1"/>
    <col min="10989" max="10989" width="8.28515625" style="174" customWidth="1"/>
    <col min="10990" max="10990" width="7.42578125" style="174" customWidth="1"/>
    <col min="10991" max="10994" width="8.28515625" style="174" customWidth="1"/>
    <col min="10995" max="10996" width="7.42578125" style="174" customWidth="1"/>
    <col min="10997" max="10997" width="9.85546875" style="174" customWidth="1"/>
    <col min="10998" max="10998" width="8.28515625" style="174" customWidth="1"/>
    <col min="10999" max="10999" width="8.42578125" style="174" customWidth="1"/>
    <col min="11000" max="11000" width="8" style="174" customWidth="1"/>
    <col min="11001" max="11001" width="9.7109375" style="174" customWidth="1"/>
    <col min="11002" max="11010" width="9.140625" style="174" customWidth="1"/>
    <col min="11011" max="11242" width="8.85546875" style="174"/>
    <col min="11243" max="11243" width="10.28515625" style="174" customWidth="1"/>
    <col min="11244" max="11244" width="10" style="174" customWidth="1"/>
    <col min="11245" max="11245" width="8.28515625" style="174" customWidth="1"/>
    <col min="11246" max="11246" width="7.42578125" style="174" customWidth="1"/>
    <col min="11247" max="11250" width="8.28515625" style="174" customWidth="1"/>
    <col min="11251" max="11252" width="7.42578125" style="174" customWidth="1"/>
    <col min="11253" max="11253" width="9.85546875" style="174" customWidth="1"/>
    <col min="11254" max="11254" width="8.28515625" style="174" customWidth="1"/>
    <col min="11255" max="11255" width="8.42578125" style="174" customWidth="1"/>
    <col min="11256" max="11256" width="8" style="174" customWidth="1"/>
    <col min="11257" max="11257" width="9.7109375" style="174" customWidth="1"/>
    <col min="11258" max="11266" width="9.140625" style="174" customWidth="1"/>
    <col min="11267" max="11498" width="8.85546875" style="174"/>
    <col min="11499" max="11499" width="10.28515625" style="174" customWidth="1"/>
    <col min="11500" max="11500" width="10" style="174" customWidth="1"/>
    <col min="11501" max="11501" width="8.28515625" style="174" customWidth="1"/>
    <col min="11502" max="11502" width="7.42578125" style="174" customWidth="1"/>
    <col min="11503" max="11506" width="8.28515625" style="174" customWidth="1"/>
    <col min="11507" max="11508" width="7.42578125" style="174" customWidth="1"/>
    <col min="11509" max="11509" width="9.85546875" style="174" customWidth="1"/>
    <col min="11510" max="11510" width="8.28515625" style="174" customWidth="1"/>
    <col min="11511" max="11511" width="8.42578125" style="174" customWidth="1"/>
    <col min="11512" max="11512" width="8" style="174" customWidth="1"/>
    <col min="11513" max="11513" width="9.7109375" style="174" customWidth="1"/>
    <col min="11514" max="11522" width="9.140625" style="174" customWidth="1"/>
    <col min="11523" max="11754" width="8.85546875" style="174"/>
    <col min="11755" max="11755" width="10.28515625" style="174" customWidth="1"/>
    <col min="11756" max="11756" width="10" style="174" customWidth="1"/>
    <col min="11757" max="11757" width="8.28515625" style="174" customWidth="1"/>
    <col min="11758" max="11758" width="7.42578125" style="174" customWidth="1"/>
    <col min="11759" max="11762" width="8.28515625" style="174" customWidth="1"/>
    <col min="11763" max="11764" width="7.42578125" style="174" customWidth="1"/>
    <col min="11765" max="11765" width="9.85546875" style="174" customWidth="1"/>
    <col min="11766" max="11766" width="8.28515625" style="174" customWidth="1"/>
    <col min="11767" max="11767" width="8.42578125" style="174" customWidth="1"/>
    <col min="11768" max="11768" width="8" style="174" customWidth="1"/>
    <col min="11769" max="11769" width="9.7109375" style="174" customWidth="1"/>
    <col min="11770" max="11778" width="9.140625" style="174" customWidth="1"/>
    <col min="11779" max="12010" width="8.85546875" style="174"/>
    <col min="12011" max="12011" width="10.28515625" style="174" customWidth="1"/>
    <col min="12012" max="12012" width="10" style="174" customWidth="1"/>
    <col min="12013" max="12013" width="8.28515625" style="174" customWidth="1"/>
    <col min="12014" max="12014" width="7.42578125" style="174" customWidth="1"/>
    <col min="12015" max="12018" width="8.28515625" style="174" customWidth="1"/>
    <col min="12019" max="12020" width="7.42578125" style="174" customWidth="1"/>
    <col min="12021" max="12021" width="9.85546875" style="174" customWidth="1"/>
    <col min="12022" max="12022" width="8.28515625" style="174" customWidth="1"/>
    <col min="12023" max="12023" width="8.42578125" style="174" customWidth="1"/>
    <col min="12024" max="12024" width="8" style="174" customWidth="1"/>
    <col min="12025" max="12025" width="9.7109375" style="174" customWidth="1"/>
    <col min="12026" max="12034" width="9.140625" style="174" customWidth="1"/>
    <col min="12035" max="12266" width="8.85546875" style="174"/>
    <col min="12267" max="12267" width="10.28515625" style="174" customWidth="1"/>
    <col min="12268" max="12268" width="10" style="174" customWidth="1"/>
    <col min="12269" max="12269" width="8.28515625" style="174" customWidth="1"/>
    <col min="12270" max="12270" width="7.42578125" style="174" customWidth="1"/>
    <col min="12271" max="12274" width="8.28515625" style="174" customWidth="1"/>
    <col min="12275" max="12276" width="7.42578125" style="174" customWidth="1"/>
    <col min="12277" max="12277" width="9.85546875" style="174" customWidth="1"/>
    <col min="12278" max="12278" width="8.28515625" style="174" customWidth="1"/>
    <col min="12279" max="12279" width="8.42578125" style="174" customWidth="1"/>
    <col min="12280" max="12280" width="8" style="174" customWidth="1"/>
    <col min="12281" max="12281" width="9.7109375" style="174" customWidth="1"/>
    <col min="12282" max="12290" width="9.140625" style="174" customWidth="1"/>
    <col min="12291" max="12522" width="8.85546875" style="174"/>
    <col min="12523" max="12523" width="10.28515625" style="174" customWidth="1"/>
    <col min="12524" max="12524" width="10" style="174" customWidth="1"/>
    <col min="12525" max="12525" width="8.28515625" style="174" customWidth="1"/>
    <col min="12526" max="12526" width="7.42578125" style="174" customWidth="1"/>
    <col min="12527" max="12530" width="8.28515625" style="174" customWidth="1"/>
    <col min="12531" max="12532" width="7.42578125" style="174" customWidth="1"/>
    <col min="12533" max="12533" width="9.85546875" style="174" customWidth="1"/>
    <col min="12534" max="12534" width="8.28515625" style="174" customWidth="1"/>
    <col min="12535" max="12535" width="8.42578125" style="174" customWidth="1"/>
    <col min="12536" max="12536" width="8" style="174" customWidth="1"/>
    <col min="12537" max="12537" width="9.7109375" style="174" customWidth="1"/>
    <col min="12538" max="12546" width="9.140625" style="174" customWidth="1"/>
    <col min="12547" max="12778" width="8.85546875" style="174"/>
    <col min="12779" max="12779" width="10.28515625" style="174" customWidth="1"/>
    <col min="12780" max="12780" width="10" style="174" customWidth="1"/>
    <col min="12781" max="12781" width="8.28515625" style="174" customWidth="1"/>
    <col min="12782" max="12782" width="7.42578125" style="174" customWidth="1"/>
    <col min="12783" max="12786" width="8.28515625" style="174" customWidth="1"/>
    <col min="12787" max="12788" width="7.42578125" style="174" customWidth="1"/>
    <col min="12789" max="12789" width="9.85546875" style="174" customWidth="1"/>
    <col min="12790" max="12790" width="8.28515625" style="174" customWidth="1"/>
    <col min="12791" max="12791" width="8.42578125" style="174" customWidth="1"/>
    <col min="12792" max="12792" width="8" style="174" customWidth="1"/>
    <col min="12793" max="12793" width="9.7109375" style="174" customWidth="1"/>
    <col min="12794" max="12802" width="9.140625" style="174" customWidth="1"/>
    <col min="12803" max="13034" width="8.85546875" style="174"/>
    <col min="13035" max="13035" width="10.28515625" style="174" customWidth="1"/>
    <col min="13036" max="13036" width="10" style="174" customWidth="1"/>
    <col min="13037" max="13037" width="8.28515625" style="174" customWidth="1"/>
    <col min="13038" max="13038" width="7.42578125" style="174" customWidth="1"/>
    <col min="13039" max="13042" width="8.28515625" style="174" customWidth="1"/>
    <col min="13043" max="13044" width="7.42578125" style="174" customWidth="1"/>
    <col min="13045" max="13045" width="9.85546875" style="174" customWidth="1"/>
    <col min="13046" max="13046" width="8.28515625" style="174" customWidth="1"/>
    <col min="13047" max="13047" width="8.42578125" style="174" customWidth="1"/>
    <col min="13048" max="13048" width="8" style="174" customWidth="1"/>
    <col min="13049" max="13049" width="9.7109375" style="174" customWidth="1"/>
    <col min="13050" max="13058" width="9.140625" style="174" customWidth="1"/>
    <col min="13059" max="13290" width="8.85546875" style="174"/>
    <col min="13291" max="13291" width="10.28515625" style="174" customWidth="1"/>
    <col min="13292" max="13292" width="10" style="174" customWidth="1"/>
    <col min="13293" max="13293" width="8.28515625" style="174" customWidth="1"/>
    <col min="13294" max="13294" width="7.42578125" style="174" customWidth="1"/>
    <col min="13295" max="13298" width="8.28515625" style="174" customWidth="1"/>
    <col min="13299" max="13300" width="7.42578125" style="174" customWidth="1"/>
    <col min="13301" max="13301" width="9.85546875" style="174" customWidth="1"/>
    <col min="13302" max="13302" width="8.28515625" style="174" customWidth="1"/>
    <col min="13303" max="13303" width="8.42578125" style="174" customWidth="1"/>
    <col min="13304" max="13304" width="8" style="174" customWidth="1"/>
    <col min="13305" max="13305" width="9.7109375" style="174" customWidth="1"/>
    <col min="13306" max="13314" width="9.140625" style="174" customWidth="1"/>
    <col min="13315" max="13546" width="8.85546875" style="174"/>
    <col min="13547" max="13547" width="10.28515625" style="174" customWidth="1"/>
    <col min="13548" max="13548" width="10" style="174" customWidth="1"/>
    <col min="13549" max="13549" width="8.28515625" style="174" customWidth="1"/>
    <col min="13550" max="13550" width="7.42578125" style="174" customWidth="1"/>
    <col min="13551" max="13554" width="8.28515625" style="174" customWidth="1"/>
    <col min="13555" max="13556" width="7.42578125" style="174" customWidth="1"/>
    <col min="13557" max="13557" width="9.85546875" style="174" customWidth="1"/>
    <col min="13558" max="13558" width="8.28515625" style="174" customWidth="1"/>
    <col min="13559" max="13559" width="8.42578125" style="174" customWidth="1"/>
    <col min="13560" max="13560" width="8" style="174" customWidth="1"/>
    <col min="13561" max="13561" width="9.7109375" style="174" customWidth="1"/>
    <col min="13562" max="13570" width="9.140625" style="174" customWidth="1"/>
    <col min="13571" max="13802" width="8.85546875" style="174"/>
    <col min="13803" max="13803" width="10.28515625" style="174" customWidth="1"/>
    <col min="13804" max="13804" width="10" style="174" customWidth="1"/>
    <col min="13805" max="13805" width="8.28515625" style="174" customWidth="1"/>
    <col min="13806" max="13806" width="7.42578125" style="174" customWidth="1"/>
    <col min="13807" max="13810" width="8.28515625" style="174" customWidth="1"/>
    <col min="13811" max="13812" width="7.42578125" style="174" customWidth="1"/>
    <col min="13813" max="13813" width="9.85546875" style="174" customWidth="1"/>
    <col min="13814" max="13814" width="8.28515625" style="174" customWidth="1"/>
    <col min="13815" max="13815" width="8.42578125" style="174" customWidth="1"/>
    <col min="13816" max="13816" width="8" style="174" customWidth="1"/>
    <col min="13817" max="13817" width="9.7109375" style="174" customWidth="1"/>
    <col min="13818" max="13826" width="9.140625" style="174" customWidth="1"/>
    <col min="13827" max="14058" width="8.85546875" style="174"/>
    <col min="14059" max="14059" width="10.28515625" style="174" customWidth="1"/>
    <col min="14060" max="14060" width="10" style="174" customWidth="1"/>
    <col min="14061" max="14061" width="8.28515625" style="174" customWidth="1"/>
    <col min="14062" max="14062" width="7.42578125" style="174" customWidth="1"/>
    <col min="14063" max="14066" width="8.28515625" style="174" customWidth="1"/>
    <col min="14067" max="14068" width="7.42578125" style="174" customWidth="1"/>
    <col min="14069" max="14069" width="9.85546875" style="174" customWidth="1"/>
    <col min="14070" max="14070" width="8.28515625" style="174" customWidth="1"/>
    <col min="14071" max="14071" width="8.42578125" style="174" customWidth="1"/>
    <col min="14072" max="14072" width="8" style="174" customWidth="1"/>
    <col min="14073" max="14073" width="9.7109375" style="174" customWidth="1"/>
    <col min="14074" max="14082" width="9.140625" style="174" customWidth="1"/>
    <col min="14083" max="14314" width="8.85546875" style="174"/>
    <col min="14315" max="14315" width="10.28515625" style="174" customWidth="1"/>
    <col min="14316" max="14316" width="10" style="174" customWidth="1"/>
    <col min="14317" max="14317" width="8.28515625" style="174" customWidth="1"/>
    <col min="14318" max="14318" width="7.42578125" style="174" customWidth="1"/>
    <col min="14319" max="14322" width="8.28515625" style="174" customWidth="1"/>
    <col min="14323" max="14324" width="7.42578125" style="174" customWidth="1"/>
    <col min="14325" max="14325" width="9.85546875" style="174" customWidth="1"/>
    <col min="14326" max="14326" width="8.28515625" style="174" customWidth="1"/>
    <col min="14327" max="14327" width="8.42578125" style="174" customWidth="1"/>
    <col min="14328" max="14328" width="8" style="174" customWidth="1"/>
    <col min="14329" max="14329" width="9.7109375" style="174" customWidth="1"/>
    <col min="14330" max="14338" width="9.140625" style="174" customWidth="1"/>
    <col min="14339" max="14570" width="8.85546875" style="174"/>
    <col min="14571" max="14571" width="10.28515625" style="174" customWidth="1"/>
    <col min="14572" max="14572" width="10" style="174" customWidth="1"/>
    <col min="14573" max="14573" width="8.28515625" style="174" customWidth="1"/>
    <col min="14574" max="14574" width="7.42578125" style="174" customWidth="1"/>
    <col min="14575" max="14578" width="8.28515625" style="174" customWidth="1"/>
    <col min="14579" max="14580" width="7.42578125" style="174" customWidth="1"/>
    <col min="14581" max="14581" width="9.85546875" style="174" customWidth="1"/>
    <col min="14582" max="14582" width="8.28515625" style="174" customWidth="1"/>
    <col min="14583" max="14583" width="8.42578125" style="174" customWidth="1"/>
    <col min="14584" max="14584" width="8" style="174" customWidth="1"/>
    <col min="14585" max="14585" width="9.7109375" style="174" customWidth="1"/>
    <col min="14586" max="14594" width="9.140625" style="174" customWidth="1"/>
    <col min="14595" max="14826" width="8.85546875" style="174"/>
    <col min="14827" max="14827" width="10.28515625" style="174" customWidth="1"/>
    <col min="14828" max="14828" width="10" style="174" customWidth="1"/>
    <col min="14829" max="14829" width="8.28515625" style="174" customWidth="1"/>
    <col min="14830" max="14830" width="7.42578125" style="174" customWidth="1"/>
    <col min="14831" max="14834" width="8.28515625" style="174" customWidth="1"/>
    <col min="14835" max="14836" width="7.42578125" style="174" customWidth="1"/>
    <col min="14837" max="14837" width="9.85546875" style="174" customWidth="1"/>
    <col min="14838" max="14838" width="8.28515625" style="174" customWidth="1"/>
    <col min="14839" max="14839" width="8.42578125" style="174" customWidth="1"/>
    <col min="14840" max="14840" width="8" style="174" customWidth="1"/>
    <col min="14841" max="14841" width="9.7109375" style="174" customWidth="1"/>
    <col min="14842" max="14850" width="9.140625" style="174" customWidth="1"/>
    <col min="14851" max="15082" width="8.85546875" style="174"/>
    <col min="15083" max="15083" width="10.28515625" style="174" customWidth="1"/>
    <col min="15084" max="15084" width="10" style="174" customWidth="1"/>
    <col min="15085" max="15085" width="8.28515625" style="174" customWidth="1"/>
    <col min="15086" max="15086" width="7.42578125" style="174" customWidth="1"/>
    <col min="15087" max="15090" width="8.28515625" style="174" customWidth="1"/>
    <col min="15091" max="15092" width="7.42578125" style="174" customWidth="1"/>
    <col min="15093" max="15093" width="9.85546875" style="174" customWidth="1"/>
    <col min="15094" max="15094" width="8.28515625" style="174" customWidth="1"/>
    <col min="15095" max="15095" width="8.42578125" style="174" customWidth="1"/>
    <col min="15096" max="15096" width="8" style="174" customWidth="1"/>
    <col min="15097" max="15097" width="9.7109375" style="174" customWidth="1"/>
    <col min="15098" max="15106" width="9.140625" style="174" customWidth="1"/>
    <col min="15107" max="15338" width="8.85546875" style="174"/>
    <col min="15339" max="15339" width="10.28515625" style="174" customWidth="1"/>
    <col min="15340" max="15340" width="10" style="174" customWidth="1"/>
    <col min="15341" max="15341" width="8.28515625" style="174" customWidth="1"/>
    <col min="15342" max="15342" width="7.42578125" style="174" customWidth="1"/>
    <col min="15343" max="15346" width="8.28515625" style="174" customWidth="1"/>
    <col min="15347" max="15348" width="7.42578125" style="174" customWidth="1"/>
    <col min="15349" max="15349" width="9.85546875" style="174" customWidth="1"/>
    <col min="15350" max="15350" width="8.28515625" style="174" customWidth="1"/>
    <col min="15351" max="15351" width="8.42578125" style="174" customWidth="1"/>
    <col min="15352" max="15352" width="8" style="174" customWidth="1"/>
    <col min="15353" max="15353" width="9.7109375" style="174" customWidth="1"/>
    <col min="15354" max="15362" width="9.140625" style="174" customWidth="1"/>
    <col min="15363" max="15594" width="8.85546875" style="174"/>
    <col min="15595" max="15595" width="10.28515625" style="174" customWidth="1"/>
    <col min="15596" max="15596" width="10" style="174" customWidth="1"/>
    <col min="15597" max="15597" width="8.28515625" style="174" customWidth="1"/>
    <col min="15598" max="15598" width="7.42578125" style="174" customWidth="1"/>
    <col min="15599" max="15602" width="8.28515625" style="174" customWidth="1"/>
    <col min="15603" max="15604" width="7.42578125" style="174" customWidth="1"/>
    <col min="15605" max="15605" width="9.85546875" style="174" customWidth="1"/>
    <col min="15606" max="15606" width="8.28515625" style="174" customWidth="1"/>
    <col min="15607" max="15607" width="8.42578125" style="174" customWidth="1"/>
    <col min="15608" max="15608" width="8" style="174" customWidth="1"/>
    <col min="15609" max="15609" width="9.7109375" style="174" customWidth="1"/>
    <col min="15610" max="15618" width="9.140625" style="174" customWidth="1"/>
    <col min="15619" max="15850" width="8.85546875" style="174"/>
    <col min="15851" max="15851" width="10.28515625" style="174" customWidth="1"/>
    <col min="15852" max="15852" width="10" style="174" customWidth="1"/>
    <col min="15853" max="15853" width="8.28515625" style="174" customWidth="1"/>
    <col min="15854" max="15854" width="7.42578125" style="174" customWidth="1"/>
    <col min="15855" max="15858" width="8.28515625" style="174" customWidth="1"/>
    <col min="15859" max="15860" width="7.42578125" style="174" customWidth="1"/>
    <col min="15861" max="15861" width="9.85546875" style="174" customWidth="1"/>
    <col min="15862" max="15862" width="8.28515625" style="174" customWidth="1"/>
    <col min="15863" max="15863" width="8.42578125" style="174" customWidth="1"/>
    <col min="15864" max="15864" width="8" style="174" customWidth="1"/>
    <col min="15865" max="15865" width="9.7109375" style="174" customWidth="1"/>
    <col min="15866" max="15874" width="9.140625" style="174" customWidth="1"/>
    <col min="15875" max="16106" width="8.85546875" style="174"/>
    <col min="16107" max="16107" width="10.28515625" style="174" customWidth="1"/>
    <col min="16108" max="16108" width="10" style="174" customWidth="1"/>
    <col min="16109" max="16109" width="8.28515625" style="174" customWidth="1"/>
    <col min="16110" max="16110" width="7.42578125" style="174" customWidth="1"/>
    <col min="16111" max="16114" width="8.28515625" style="174" customWidth="1"/>
    <col min="16115" max="16116" width="7.42578125" style="174" customWidth="1"/>
    <col min="16117" max="16117" width="9.85546875" style="174" customWidth="1"/>
    <col min="16118" max="16118" width="8.28515625" style="174" customWidth="1"/>
    <col min="16119" max="16119" width="8.42578125" style="174" customWidth="1"/>
    <col min="16120" max="16120" width="8" style="174" customWidth="1"/>
    <col min="16121" max="16121" width="9.7109375" style="174" customWidth="1"/>
    <col min="16122" max="16130" width="9.140625" style="174" customWidth="1"/>
    <col min="16131" max="16362" width="8.85546875" style="174"/>
    <col min="16363" max="16384" width="9" style="174" customWidth="1"/>
  </cols>
  <sheetData>
    <row r="1" spans="1:44" ht="29.1" customHeight="1">
      <c r="A1" s="714" t="s">
        <v>983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</row>
    <row r="2" spans="1:44" ht="29.1" customHeight="1">
      <c r="A2" s="792" t="s">
        <v>1007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</row>
    <row r="3" spans="1:44" s="177" customFormat="1" ht="29.1" customHeight="1">
      <c r="A3" s="782" t="s">
        <v>383</v>
      </c>
      <c r="B3" s="782"/>
      <c r="C3" s="782"/>
      <c r="D3" s="782"/>
      <c r="E3" s="782"/>
      <c r="F3" s="782"/>
      <c r="G3" s="782"/>
      <c r="H3" s="782"/>
      <c r="I3" s="783" t="s">
        <v>384</v>
      </c>
      <c r="J3" s="784"/>
      <c r="K3" s="784"/>
      <c r="L3" s="784"/>
      <c r="M3" s="784"/>
      <c r="N3" s="784"/>
      <c r="O3" s="785"/>
      <c r="P3" s="189"/>
      <c r="Q3" s="189"/>
      <c r="R3" s="189"/>
      <c r="S3" s="189"/>
      <c r="T3" s="189"/>
      <c r="U3" s="189"/>
      <c r="V3" s="189"/>
      <c r="W3" s="189"/>
      <c r="X3" s="189"/>
      <c r="Y3" s="189"/>
      <c r="Z3" s="189"/>
      <c r="AA3" s="189"/>
      <c r="AB3" s="189"/>
      <c r="AC3" s="189"/>
      <c r="AD3" s="189"/>
      <c r="AE3" s="189"/>
      <c r="AF3" s="189"/>
      <c r="AG3" s="189"/>
      <c r="AH3" s="189"/>
      <c r="AI3" s="189"/>
      <c r="AJ3" s="189"/>
      <c r="AK3" s="189"/>
      <c r="AL3" s="189"/>
    </row>
    <row r="4" spans="1:44" ht="22.5">
      <c r="A4" s="799" t="s">
        <v>971</v>
      </c>
      <c r="B4" s="803" t="s">
        <v>914</v>
      </c>
      <c r="C4" s="804"/>
      <c r="D4" s="804"/>
      <c r="E4" s="804"/>
      <c r="F4" s="804"/>
      <c r="G4" s="804"/>
      <c r="H4" s="804"/>
      <c r="I4" s="804"/>
      <c r="J4" s="804"/>
      <c r="K4" s="804"/>
      <c r="L4" s="804"/>
      <c r="M4" s="804"/>
      <c r="N4" s="805"/>
      <c r="O4" s="802" t="s">
        <v>993</v>
      </c>
    </row>
    <row r="5" spans="1:44" ht="29.25" customHeight="1">
      <c r="A5" s="800"/>
      <c r="B5" s="806" t="s">
        <v>392</v>
      </c>
      <c r="C5" s="807"/>
      <c r="D5" s="807"/>
      <c r="E5" s="807"/>
      <c r="F5" s="807"/>
      <c r="G5" s="807"/>
      <c r="H5" s="807"/>
      <c r="I5" s="807"/>
      <c r="J5" s="807"/>
      <c r="K5" s="807"/>
      <c r="L5" s="807"/>
      <c r="M5" s="807"/>
      <c r="N5" s="808"/>
      <c r="O5" s="802"/>
    </row>
    <row r="6" spans="1:44" s="191" customFormat="1" ht="56.25">
      <c r="A6" s="800"/>
      <c r="B6" s="525" t="s">
        <v>60</v>
      </c>
      <c r="C6" s="525" t="s">
        <v>385</v>
      </c>
      <c r="D6" s="525" t="s">
        <v>63</v>
      </c>
      <c r="E6" s="525" t="s">
        <v>386</v>
      </c>
      <c r="F6" s="525" t="s">
        <v>91</v>
      </c>
      <c r="G6" s="525" t="s">
        <v>66</v>
      </c>
      <c r="H6" s="525" t="s">
        <v>93</v>
      </c>
      <c r="I6" s="525" t="s">
        <v>88</v>
      </c>
      <c r="J6" s="525" t="s">
        <v>69</v>
      </c>
      <c r="K6" s="525" t="s">
        <v>67</v>
      </c>
      <c r="L6" s="525" t="s">
        <v>387</v>
      </c>
      <c r="M6" s="525" t="s">
        <v>74</v>
      </c>
      <c r="N6" s="499" t="s">
        <v>35</v>
      </c>
      <c r="O6" s="802"/>
      <c r="P6" s="190"/>
      <c r="Q6" s="190"/>
      <c r="R6" s="190"/>
      <c r="S6" s="190"/>
      <c r="T6" s="190"/>
      <c r="U6" s="190"/>
      <c r="V6" s="190"/>
      <c r="W6" s="190"/>
      <c r="X6" s="190"/>
      <c r="Y6" s="190"/>
      <c r="Z6" s="190"/>
      <c r="AA6" s="190"/>
      <c r="AB6" s="190"/>
      <c r="AC6" s="190"/>
      <c r="AD6" s="190"/>
      <c r="AE6" s="190"/>
      <c r="AF6" s="190"/>
      <c r="AG6" s="190"/>
      <c r="AH6" s="190"/>
      <c r="AI6" s="190"/>
      <c r="AJ6" s="190"/>
      <c r="AK6" s="190"/>
      <c r="AL6" s="190"/>
    </row>
    <row r="7" spans="1:44" s="191" customFormat="1" ht="83.25" customHeight="1">
      <c r="A7" s="801"/>
      <c r="B7" s="538" t="s">
        <v>61</v>
      </c>
      <c r="C7" s="538" t="s">
        <v>715</v>
      </c>
      <c r="D7" s="538" t="s">
        <v>64</v>
      </c>
      <c r="E7" s="538" t="s">
        <v>388</v>
      </c>
      <c r="F7" s="538" t="s">
        <v>62</v>
      </c>
      <c r="G7" s="538" t="s">
        <v>94</v>
      </c>
      <c r="H7" s="538" t="s">
        <v>92</v>
      </c>
      <c r="I7" s="538" t="s">
        <v>121</v>
      </c>
      <c r="J7" s="538" t="s">
        <v>70</v>
      </c>
      <c r="K7" s="538" t="s">
        <v>68</v>
      </c>
      <c r="L7" s="538" t="s">
        <v>65</v>
      </c>
      <c r="M7" s="538" t="s">
        <v>75</v>
      </c>
      <c r="N7" s="538" t="s">
        <v>36</v>
      </c>
      <c r="O7" s="802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</row>
    <row r="8" spans="1:44" ht="24.95" customHeight="1">
      <c r="A8" s="539" t="s">
        <v>1</v>
      </c>
      <c r="B8" s="581">
        <v>13146</v>
      </c>
      <c r="C8" s="581">
        <v>6511</v>
      </c>
      <c r="D8" s="581">
        <v>3032</v>
      </c>
      <c r="E8" s="581">
        <v>1924</v>
      </c>
      <c r="F8" s="581">
        <v>6241</v>
      </c>
      <c r="G8" s="581">
        <v>3472</v>
      </c>
      <c r="H8" s="581">
        <v>752</v>
      </c>
      <c r="I8" s="581">
        <v>1773</v>
      </c>
      <c r="J8" s="581">
        <v>9336</v>
      </c>
      <c r="K8" s="581">
        <v>35244</v>
      </c>
      <c r="L8" s="581">
        <v>1880</v>
      </c>
      <c r="M8" s="581">
        <v>6317</v>
      </c>
      <c r="N8" s="529">
        <f>SUM(B8:M8)</f>
        <v>89628</v>
      </c>
      <c r="O8" s="461" t="s">
        <v>2</v>
      </c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</row>
    <row r="9" spans="1:44" ht="24.95" customHeight="1">
      <c r="A9" s="539" t="s">
        <v>859</v>
      </c>
      <c r="B9" s="582">
        <v>3963</v>
      </c>
      <c r="C9" s="582">
        <v>688</v>
      </c>
      <c r="D9" s="582">
        <v>259</v>
      </c>
      <c r="E9" s="582">
        <v>857</v>
      </c>
      <c r="F9" s="582">
        <v>2416</v>
      </c>
      <c r="G9" s="582">
        <v>815</v>
      </c>
      <c r="H9" s="582">
        <v>371</v>
      </c>
      <c r="I9" s="582">
        <v>28</v>
      </c>
      <c r="J9" s="582">
        <v>2437</v>
      </c>
      <c r="K9" s="582">
        <v>1418</v>
      </c>
      <c r="L9" s="582">
        <v>391</v>
      </c>
      <c r="M9" s="582">
        <v>379</v>
      </c>
      <c r="N9" s="529">
        <f t="shared" ref="N9:N28" si="0">SUM(B9:M9)</f>
        <v>14022</v>
      </c>
      <c r="O9" s="461" t="s">
        <v>3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</row>
    <row r="10" spans="1:44" ht="24.95" customHeight="1">
      <c r="A10" s="539" t="s">
        <v>105</v>
      </c>
      <c r="B10" s="581">
        <v>6306</v>
      </c>
      <c r="C10" s="581">
        <v>554</v>
      </c>
      <c r="D10" s="581">
        <v>1569</v>
      </c>
      <c r="E10" s="581">
        <v>557</v>
      </c>
      <c r="F10" s="581">
        <v>3710</v>
      </c>
      <c r="G10" s="581">
        <v>1015</v>
      </c>
      <c r="H10" s="581">
        <v>540</v>
      </c>
      <c r="I10" s="581">
        <v>512</v>
      </c>
      <c r="J10" s="581">
        <v>4251</v>
      </c>
      <c r="K10" s="581">
        <v>5108</v>
      </c>
      <c r="L10" s="581">
        <v>580</v>
      </c>
      <c r="M10" s="581">
        <v>8005</v>
      </c>
      <c r="N10" s="529">
        <f t="shared" si="0"/>
        <v>32707</v>
      </c>
      <c r="O10" s="461" t="s">
        <v>5</v>
      </c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</row>
    <row r="11" spans="1:44" ht="24.95" customHeight="1">
      <c r="A11" s="539" t="s">
        <v>106</v>
      </c>
      <c r="B11" s="582">
        <v>4091</v>
      </c>
      <c r="C11" s="582">
        <v>373</v>
      </c>
      <c r="D11" s="582">
        <v>627</v>
      </c>
      <c r="E11" s="582">
        <v>544</v>
      </c>
      <c r="F11" s="582">
        <v>1957</v>
      </c>
      <c r="G11" s="582">
        <v>494</v>
      </c>
      <c r="H11" s="582">
        <v>428</v>
      </c>
      <c r="I11" s="582">
        <v>552</v>
      </c>
      <c r="J11" s="582">
        <v>6192</v>
      </c>
      <c r="K11" s="582">
        <v>2571</v>
      </c>
      <c r="L11" s="582">
        <v>217</v>
      </c>
      <c r="M11" s="582">
        <v>27</v>
      </c>
      <c r="N11" s="529">
        <f t="shared" si="0"/>
        <v>18073</v>
      </c>
      <c r="O11" s="461" t="s">
        <v>7</v>
      </c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</row>
    <row r="12" spans="1:44" ht="24.95" customHeight="1">
      <c r="A12" s="539" t="s">
        <v>107</v>
      </c>
      <c r="B12" s="581">
        <v>5153</v>
      </c>
      <c r="C12" s="581">
        <v>638</v>
      </c>
      <c r="D12" s="581">
        <v>1637</v>
      </c>
      <c r="E12" s="581">
        <v>585</v>
      </c>
      <c r="F12" s="581">
        <v>2305</v>
      </c>
      <c r="G12" s="581">
        <v>657</v>
      </c>
      <c r="H12" s="581">
        <v>193</v>
      </c>
      <c r="I12" s="581">
        <v>2766</v>
      </c>
      <c r="J12" s="581">
        <v>9454</v>
      </c>
      <c r="K12" s="581">
        <v>1099</v>
      </c>
      <c r="L12" s="581">
        <v>441</v>
      </c>
      <c r="M12" s="581">
        <v>440</v>
      </c>
      <c r="N12" s="529">
        <f t="shared" si="0"/>
        <v>25368</v>
      </c>
      <c r="O12" s="461" t="s">
        <v>8</v>
      </c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</row>
    <row r="13" spans="1:44" ht="24.95" customHeight="1">
      <c r="A13" s="539" t="s">
        <v>108</v>
      </c>
      <c r="B13" s="582">
        <v>9909</v>
      </c>
      <c r="C13" s="582">
        <v>538</v>
      </c>
      <c r="D13" s="582">
        <v>1237</v>
      </c>
      <c r="E13" s="582">
        <v>602</v>
      </c>
      <c r="F13" s="582">
        <v>3298</v>
      </c>
      <c r="G13" s="582">
        <v>1513</v>
      </c>
      <c r="H13" s="582">
        <v>639</v>
      </c>
      <c r="I13" s="582">
        <v>2021</v>
      </c>
      <c r="J13" s="582">
        <v>8592</v>
      </c>
      <c r="K13" s="582">
        <v>2844</v>
      </c>
      <c r="L13" s="582">
        <v>305</v>
      </c>
      <c r="M13" s="582">
        <v>2058</v>
      </c>
      <c r="N13" s="529">
        <f t="shared" si="0"/>
        <v>33556</v>
      </c>
      <c r="O13" s="461" t="s">
        <v>10</v>
      </c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</row>
    <row r="14" spans="1:44" ht="24.95" customHeight="1">
      <c r="A14" s="539" t="s">
        <v>39</v>
      </c>
      <c r="B14" s="581">
        <v>3351</v>
      </c>
      <c r="C14" s="581">
        <v>584</v>
      </c>
      <c r="D14" s="581">
        <v>2435</v>
      </c>
      <c r="E14" s="581">
        <v>381</v>
      </c>
      <c r="F14" s="581">
        <v>1407</v>
      </c>
      <c r="G14" s="581">
        <v>1046</v>
      </c>
      <c r="H14" s="581">
        <v>946</v>
      </c>
      <c r="I14" s="581">
        <v>1304</v>
      </c>
      <c r="J14" s="581">
        <v>2141</v>
      </c>
      <c r="K14" s="581">
        <v>3045</v>
      </c>
      <c r="L14" s="581">
        <v>481</v>
      </c>
      <c r="M14" s="581">
        <v>1746</v>
      </c>
      <c r="N14" s="529">
        <f t="shared" si="0"/>
        <v>18867</v>
      </c>
      <c r="O14" s="461" t="s">
        <v>11</v>
      </c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</row>
    <row r="15" spans="1:44" ht="24.95" customHeight="1">
      <c r="A15" s="539" t="s">
        <v>111</v>
      </c>
      <c r="B15" s="582">
        <v>3212</v>
      </c>
      <c r="C15" s="582">
        <v>608</v>
      </c>
      <c r="D15" s="582">
        <v>537</v>
      </c>
      <c r="E15" s="582">
        <v>481</v>
      </c>
      <c r="F15" s="582">
        <v>1598</v>
      </c>
      <c r="G15" s="582">
        <v>776</v>
      </c>
      <c r="H15" s="582">
        <v>180</v>
      </c>
      <c r="I15" s="582">
        <v>788</v>
      </c>
      <c r="J15" s="582">
        <v>4808</v>
      </c>
      <c r="K15" s="582">
        <v>1281</v>
      </c>
      <c r="L15" s="582">
        <v>273</v>
      </c>
      <c r="M15" s="582">
        <v>5</v>
      </c>
      <c r="N15" s="529">
        <f t="shared" si="0"/>
        <v>14547</v>
      </c>
      <c r="O15" s="461" t="s">
        <v>13</v>
      </c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</row>
    <row r="16" spans="1:44" ht="24.95" customHeight="1">
      <c r="A16" s="539" t="s">
        <v>14</v>
      </c>
      <c r="B16" s="581">
        <v>1729</v>
      </c>
      <c r="C16" s="581">
        <v>105</v>
      </c>
      <c r="D16" s="581">
        <v>271</v>
      </c>
      <c r="E16" s="581">
        <v>40</v>
      </c>
      <c r="F16" s="581">
        <v>961</v>
      </c>
      <c r="G16" s="581">
        <v>393</v>
      </c>
      <c r="H16" s="581">
        <v>116</v>
      </c>
      <c r="I16" s="581">
        <v>519</v>
      </c>
      <c r="J16" s="581">
        <v>3408</v>
      </c>
      <c r="K16" s="581">
        <v>287</v>
      </c>
      <c r="L16" s="581">
        <v>165</v>
      </c>
      <c r="M16" s="581">
        <v>6</v>
      </c>
      <c r="N16" s="529">
        <f t="shared" si="0"/>
        <v>8000</v>
      </c>
      <c r="O16" s="461" t="s">
        <v>15</v>
      </c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</row>
    <row r="17" spans="1:44" ht="24.95" customHeight="1">
      <c r="A17" s="539" t="s">
        <v>112</v>
      </c>
      <c r="B17" s="582">
        <v>7011</v>
      </c>
      <c r="C17" s="582">
        <v>908</v>
      </c>
      <c r="D17" s="582">
        <v>3194</v>
      </c>
      <c r="E17" s="582">
        <v>1100</v>
      </c>
      <c r="F17" s="582">
        <v>5025</v>
      </c>
      <c r="G17" s="582">
        <v>3351</v>
      </c>
      <c r="H17" s="582">
        <v>710</v>
      </c>
      <c r="I17" s="582">
        <v>1819</v>
      </c>
      <c r="J17" s="582">
        <v>9162</v>
      </c>
      <c r="K17" s="582">
        <v>1671</v>
      </c>
      <c r="L17" s="582">
        <v>575</v>
      </c>
      <c r="M17" s="582">
        <v>1692</v>
      </c>
      <c r="N17" s="529">
        <f t="shared" si="0"/>
        <v>36218</v>
      </c>
      <c r="O17" s="461" t="s">
        <v>17</v>
      </c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</row>
    <row r="18" spans="1:44" s="192" customFormat="1" ht="24.95" customHeight="1">
      <c r="A18" s="539" t="s">
        <v>40</v>
      </c>
      <c r="B18" s="581">
        <v>2100</v>
      </c>
      <c r="C18" s="581">
        <v>163</v>
      </c>
      <c r="D18" s="581">
        <v>265</v>
      </c>
      <c r="E18" s="581">
        <v>57</v>
      </c>
      <c r="F18" s="581">
        <v>1243</v>
      </c>
      <c r="G18" s="581">
        <v>292</v>
      </c>
      <c r="H18" s="581">
        <v>138</v>
      </c>
      <c r="I18" s="581">
        <v>490</v>
      </c>
      <c r="J18" s="581">
        <v>3345</v>
      </c>
      <c r="K18" s="581">
        <v>529</v>
      </c>
      <c r="L18" s="581">
        <v>73</v>
      </c>
      <c r="M18" s="581">
        <v>232</v>
      </c>
      <c r="N18" s="529">
        <f t="shared" si="0"/>
        <v>8927</v>
      </c>
      <c r="O18" s="461" t="s">
        <v>18</v>
      </c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</row>
    <row r="19" spans="1:44" ht="24.95" customHeight="1">
      <c r="A19" s="539" t="s">
        <v>19</v>
      </c>
      <c r="B19" s="582">
        <v>2500</v>
      </c>
      <c r="C19" s="582">
        <v>443</v>
      </c>
      <c r="D19" s="582">
        <v>746</v>
      </c>
      <c r="E19" s="582">
        <v>175</v>
      </c>
      <c r="F19" s="582">
        <v>1719</v>
      </c>
      <c r="G19" s="582">
        <v>868</v>
      </c>
      <c r="H19" s="582">
        <v>156</v>
      </c>
      <c r="I19" s="582">
        <v>598</v>
      </c>
      <c r="J19" s="582">
        <v>3905</v>
      </c>
      <c r="K19" s="582">
        <v>837</v>
      </c>
      <c r="L19" s="582">
        <v>281</v>
      </c>
      <c r="M19" s="582">
        <v>341</v>
      </c>
      <c r="N19" s="529">
        <f t="shared" si="0"/>
        <v>12569</v>
      </c>
      <c r="O19" s="461" t="s">
        <v>20</v>
      </c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</row>
    <row r="20" spans="1:44" ht="24.95" customHeight="1">
      <c r="A20" s="539" t="s">
        <v>21</v>
      </c>
      <c r="B20" s="581">
        <v>2682</v>
      </c>
      <c r="C20" s="581">
        <v>433</v>
      </c>
      <c r="D20" s="581">
        <v>487</v>
      </c>
      <c r="E20" s="581">
        <v>185</v>
      </c>
      <c r="F20" s="581">
        <v>1293</v>
      </c>
      <c r="G20" s="581">
        <v>1009</v>
      </c>
      <c r="H20" s="581">
        <v>357</v>
      </c>
      <c r="I20" s="581">
        <v>380</v>
      </c>
      <c r="J20" s="581">
        <v>5953</v>
      </c>
      <c r="K20" s="581">
        <v>1444</v>
      </c>
      <c r="L20" s="581">
        <v>180</v>
      </c>
      <c r="M20" s="581">
        <v>758</v>
      </c>
      <c r="N20" s="529">
        <f t="shared" si="0"/>
        <v>15161</v>
      </c>
      <c r="O20" s="461" t="s">
        <v>114</v>
      </c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</row>
    <row r="21" spans="1:44" ht="24.95" customHeight="1">
      <c r="A21" s="539" t="s">
        <v>42</v>
      </c>
      <c r="B21" s="582">
        <v>1667</v>
      </c>
      <c r="C21" s="582">
        <v>153</v>
      </c>
      <c r="D21" s="582">
        <v>216</v>
      </c>
      <c r="E21" s="582">
        <v>174</v>
      </c>
      <c r="F21" s="582">
        <v>889</v>
      </c>
      <c r="G21" s="582">
        <v>454</v>
      </c>
      <c r="H21" s="582">
        <v>11</v>
      </c>
      <c r="I21" s="582">
        <v>755</v>
      </c>
      <c r="J21" s="582">
        <v>3781</v>
      </c>
      <c r="K21" s="582">
        <v>592</v>
      </c>
      <c r="L21" s="582">
        <v>84</v>
      </c>
      <c r="M21" s="582">
        <v>382</v>
      </c>
      <c r="N21" s="529">
        <f t="shared" si="0"/>
        <v>9158</v>
      </c>
      <c r="O21" s="461" t="s">
        <v>23</v>
      </c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</row>
    <row r="22" spans="1:44" ht="24.95" customHeight="1">
      <c r="A22" s="539" t="s">
        <v>24</v>
      </c>
      <c r="B22" s="581">
        <v>4838</v>
      </c>
      <c r="C22" s="581">
        <v>309</v>
      </c>
      <c r="D22" s="581">
        <v>764</v>
      </c>
      <c r="E22" s="581">
        <v>504</v>
      </c>
      <c r="F22" s="581">
        <v>3487</v>
      </c>
      <c r="G22" s="581">
        <v>1110</v>
      </c>
      <c r="H22" s="581">
        <v>523</v>
      </c>
      <c r="I22" s="581">
        <v>580</v>
      </c>
      <c r="J22" s="581">
        <v>5826</v>
      </c>
      <c r="K22" s="581">
        <v>1596</v>
      </c>
      <c r="L22" s="581">
        <v>237</v>
      </c>
      <c r="M22" s="581">
        <v>250</v>
      </c>
      <c r="N22" s="529">
        <f t="shared" si="0"/>
        <v>20024</v>
      </c>
      <c r="O22" s="461" t="s">
        <v>25</v>
      </c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</row>
    <row r="23" spans="1:44" ht="24.95" customHeight="1">
      <c r="A23" s="539" t="s">
        <v>116</v>
      </c>
      <c r="B23" s="582">
        <v>3354</v>
      </c>
      <c r="C23" s="582">
        <v>236</v>
      </c>
      <c r="D23" s="582">
        <v>863</v>
      </c>
      <c r="E23" s="582">
        <v>803</v>
      </c>
      <c r="F23" s="582">
        <v>1523</v>
      </c>
      <c r="G23" s="582">
        <v>797</v>
      </c>
      <c r="H23" s="582">
        <v>356</v>
      </c>
      <c r="I23" s="582">
        <v>466</v>
      </c>
      <c r="J23" s="582">
        <v>4725</v>
      </c>
      <c r="K23" s="582">
        <v>2252</v>
      </c>
      <c r="L23" s="582">
        <v>304</v>
      </c>
      <c r="M23" s="582">
        <v>3</v>
      </c>
      <c r="N23" s="529">
        <f t="shared" si="0"/>
        <v>15682</v>
      </c>
      <c r="O23" s="461" t="s">
        <v>117</v>
      </c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</row>
    <row r="24" spans="1:44" ht="24.95" customHeight="1">
      <c r="A24" s="539" t="s">
        <v>118</v>
      </c>
      <c r="B24" s="581">
        <v>1803</v>
      </c>
      <c r="C24" s="581">
        <v>213</v>
      </c>
      <c r="D24" s="581">
        <v>670</v>
      </c>
      <c r="E24" s="581">
        <v>201</v>
      </c>
      <c r="F24" s="581">
        <v>1253</v>
      </c>
      <c r="G24" s="581">
        <v>379</v>
      </c>
      <c r="H24" s="581">
        <v>229</v>
      </c>
      <c r="I24" s="581">
        <v>728</v>
      </c>
      <c r="J24" s="581">
        <v>3024</v>
      </c>
      <c r="K24" s="581">
        <v>664</v>
      </c>
      <c r="L24" s="581">
        <v>137</v>
      </c>
      <c r="M24" s="581">
        <v>7</v>
      </c>
      <c r="N24" s="529">
        <f t="shared" si="0"/>
        <v>9308</v>
      </c>
      <c r="O24" s="461" t="s">
        <v>28</v>
      </c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</row>
    <row r="25" spans="1:44" ht="24.95" customHeight="1">
      <c r="A25" s="539" t="s">
        <v>29</v>
      </c>
      <c r="B25" s="582">
        <v>2567</v>
      </c>
      <c r="C25" s="582">
        <v>314</v>
      </c>
      <c r="D25" s="582">
        <v>451</v>
      </c>
      <c r="E25" s="582">
        <v>205</v>
      </c>
      <c r="F25" s="582">
        <v>1020</v>
      </c>
      <c r="G25" s="582">
        <v>440</v>
      </c>
      <c r="H25" s="582">
        <v>352</v>
      </c>
      <c r="I25" s="582">
        <v>591</v>
      </c>
      <c r="J25" s="582">
        <v>1994</v>
      </c>
      <c r="K25" s="582">
        <v>320</v>
      </c>
      <c r="L25" s="582">
        <v>66</v>
      </c>
      <c r="M25" s="582">
        <v>59</v>
      </c>
      <c r="N25" s="529">
        <f t="shared" si="0"/>
        <v>8379</v>
      </c>
      <c r="O25" s="461" t="s">
        <v>30</v>
      </c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</row>
    <row r="26" spans="1:44" ht="24.95" customHeight="1">
      <c r="A26" s="539" t="s">
        <v>119</v>
      </c>
      <c r="B26" s="581">
        <v>701</v>
      </c>
      <c r="C26" s="581">
        <v>45</v>
      </c>
      <c r="D26" s="581">
        <v>415</v>
      </c>
      <c r="E26" s="581">
        <v>34</v>
      </c>
      <c r="F26" s="581">
        <v>633</v>
      </c>
      <c r="G26" s="581">
        <v>397</v>
      </c>
      <c r="H26" s="581">
        <v>161</v>
      </c>
      <c r="I26" s="581">
        <v>170</v>
      </c>
      <c r="J26" s="581">
        <v>2145</v>
      </c>
      <c r="K26" s="581">
        <v>756</v>
      </c>
      <c r="L26" s="581">
        <v>36</v>
      </c>
      <c r="M26" s="581">
        <v>79</v>
      </c>
      <c r="N26" s="529">
        <f t="shared" si="0"/>
        <v>5572</v>
      </c>
      <c r="O26" s="461" t="s">
        <v>32</v>
      </c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</row>
    <row r="27" spans="1:44" ht="24.95" customHeight="1">
      <c r="A27" s="539" t="s">
        <v>33</v>
      </c>
      <c r="B27" s="582">
        <v>367</v>
      </c>
      <c r="C27" s="582">
        <v>0</v>
      </c>
      <c r="D27" s="582">
        <v>34</v>
      </c>
      <c r="E27" s="582">
        <v>0</v>
      </c>
      <c r="F27" s="582">
        <v>204</v>
      </c>
      <c r="G27" s="582">
        <v>82</v>
      </c>
      <c r="H27" s="582">
        <v>9</v>
      </c>
      <c r="I27" s="582">
        <v>48</v>
      </c>
      <c r="J27" s="582">
        <v>1081</v>
      </c>
      <c r="K27" s="582">
        <v>594</v>
      </c>
      <c r="L27" s="582">
        <v>3</v>
      </c>
      <c r="M27" s="582">
        <v>0</v>
      </c>
      <c r="N27" s="529">
        <f t="shared" si="0"/>
        <v>2422</v>
      </c>
      <c r="O27" s="461" t="s">
        <v>34</v>
      </c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</row>
    <row r="28" spans="1:44" ht="24.95" customHeight="1">
      <c r="A28" s="462" t="s">
        <v>58</v>
      </c>
      <c r="B28" s="529">
        <f>SUM(B8:B27)</f>
        <v>80450</v>
      </c>
      <c r="C28" s="529">
        <f t="shared" ref="C28:M28" si="1">SUM(C8:C27)</f>
        <v>13816</v>
      </c>
      <c r="D28" s="529">
        <f t="shared" si="1"/>
        <v>19709</v>
      </c>
      <c r="E28" s="529">
        <f t="shared" si="1"/>
        <v>9409</v>
      </c>
      <c r="F28" s="529">
        <f t="shared" si="1"/>
        <v>42182</v>
      </c>
      <c r="G28" s="529">
        <f t="shared" si="1"/>
        <v>19360</v>
      </c>
      <c r="H28" s="529">
        <f t="shared" si="1"/>
        <v>7167</v>
      </c>
      <c r="I28" s="529">
        <f t="shared" si="1"/>
        <v>16888</v>
      </c>
      <c r="J28" s="529">
        <f t="shared" si="1"/>
        <v>95560</v>
      </c>
      <c r="K28" s="529">
        <f t="shared" si="1"/>
        <v>64152</v>
      </c>
      <c r="L28" s="529">
        <f t="shared" si="1"/>
        <v>6709</v>
      </c>
      <c r="M28" s="529">
        <f t="shared" si="1"/>
        <v>22786</v>
      </c>
      <c r="N28" s="529">
        <f t="shared" si="0"/>
        <v>398188</v>
      </c>
      <c r="O28" s="462" t="s">
        <v>36</v>
      </c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</row>
    <row r="29" spans="1:44" ht="18" customHeight="1">
      <c r="A29" s="798" t="s">
        <v>1087</v>
      </c>
      <c r="B29" s="798"/>
      <c r="C29" s="798"/>
      <c r="D29" s="798"/>
      <c r="E29" s="798"/>
      <c r="F29" s="798"/>
      <c r="G29" s="798"/>
      <c r="H29" s="798"/>
      <c r="I29" s="798"/>
      <c r="J29" s="798"/>
      <c r="K29" s="798"/>
      <c r="L29" s="798"/>
      <c r="M29" s="798"/>
      <c r="N29" s="798"/>
      <c r="O29" s="798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</row>
    <row r="30" spans="1:44" ht="18" customHeight="1">
      <c r="A30" s="188"/>
      <c r="B30" s="371"/>
      <c r="C30" s="371"/>
      <c r="D30" s="371"/>
      <c r="E30" s="371"/>
      <c r="F30" s="371"/>
      <c r="G30" s="371"/>
      <c r="H30" s="371"/>
      <c r="I30" s="371"/>
      <c r="J30" s="371"/>
      <c r="K30" s="371"/>
      <c r="L30" s="371"/>
      <c r="M30" s="371"/>
      <c r="O30" s="188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</row>
    <row r="31" spans="1:44" ht="18" customHeight="1">
      <c r="C31" s="174"/>
      <c r="H31" s="186"/>
      <c r="I31" s="186"/>
      <c r="J31" s="186"/>
      <c r="K31" s="186"/>
      <c r="L31" s="186"/>
      <c r="M31" s="186"/>
      <c r="N31" s="186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</row>
    <row r="32" spans="1:44" ht="18" customHeight="1">
      <c r="C32" s="174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</row>
    <row r="33" spans="3:44" ht="18" customHeight="1">
      <c r="C33" s="174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</row>
    <row r="34" spans="3:44" ht="18" customHeight="1"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</row>
    <row r="35" spans="3:44" ht="18" customHeight="1"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</row>
    <row r="36" spans="3:44" ht="18" customHeight="1"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</row>
    <row r="37" spans="3:44" ht="18" customHeight="1"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</row>
    <row r="38" spans="3:44" ht="18" customHeight="1"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</row>
    <row r="39" spans="3:44" ht="18" customHeight="1"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</row>
    <row r="40" spans="3:44" ht="18" customHeight="1"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</row>
    <row r="41" spans="3:44" ht="18" customHeight="1"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</row>
    <row r="42" spans="3:44" ht="18" customHeight="1"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</row>
    <row r="43" spans="3:44" ht="18" customHeight="1"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</row>
    <row r="44" spans="3:44" ht="18" customHeight="1"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</row>
    <row r="45" spans="3:44" ht="18" customHeight="1"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</row>
  </sheetData>
  <mergeCells count="9">
    <mergeCell ref="A29:O29"/>
    <mergeCell ref="A4:A7"/>
    <mergeCell ref="O4:O7"/>
    <mergeCell ref="A1:O1"/>
    <mergeCell ref="A2:O2"/>
    <mergeCell ref="A3:H3"/>
    <mergeCell ref="I3:O3"/>
    <mergeCell ref="B4:N4"/>
    <mergeCell ref="B5:N5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0" orientation="landscape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BG21"/>
  <sheetViews>
    <sheetView showGridLines="0" rightToLeft="1" zoomScale="70" zoomScaleNormal="70" zoomScaleSheetLayoutView="50" workbookViewId="0">
      <selection sqref="A1:O1"/>
    </sheetView>
  </sheetViews>
  <sheetFormatPr defaultColWidth="8.85546875" defaultRowHeight="18" customHeight="1"/>
  <cols>
    <col min="1" max="1" width="33.7109375" style="116" customWidth="1"/>
    <col min="2" max="5" width="19.42578125" style="50" customWidth="1"/>
    <col min="6" max="12" width="19.42578125" style="49" customWidth="1"/>
    <col min="13" max="13" width="19.42578125" style="50" customWidth="1"/>
    <col min="14" max="14" width="19.42578125" style="49" customWidth="1"/>
    <col min="15" max="15" width="46.85546875" style="116" bestFit="1" customWidth="1"/>
    <col min="16" max="16" width="23.28515625" style="49" customWidth="1"/>
    <col min="17" max="17" width="21.7109375" style="49" customWidth="1"/>
    <col min="18" max="18" width="23.42578125" style="49" customWidth="1"/>
    <col min="19" max="19" width="31" style="49" customWidth="1"/>
    <col min="20" max="20" width="18.85546875" style="49" customWidth="1"/>
    <col min="21" max="255" width="8.85546875" style="49"/>
    <col min="256" max="256" width="43" style="49" customWidth="1"/>
    <col min="257" max="257" width="8.42578125" style="49" customWidth="1"/>
    <col min="258" max="261" width="10.7109375" style="49" customWidth="1"/>
    <col min="262" max="262" width="9.28515625" style="49" customWidth="1"/>
    <col min="263" max="263" width="8.7109375" style="49" customWidth="1"/>
    <col min="264" max="264" width="7.85546875" style="49" customWidth="1"/>
    <col min="265" max="269" width="10.7109375" style="49" customWidth="1"/>
    <col min="270" max="511" width="8.85546875" style="49"/>
    <col min="512" max="512" width="43" style="49" customWidth="1"/>
    <col min="513" max="513" width="8.42578125" style="49" customWidth="1"/>
    <col min="514" max="517" width="10.7109375" style="49" customWidth="1"/>
    <col min="518" max="518" width="9.28515625" style="49" customWidth="1"/>
    <col min="519" max="519" width="8.7109375" style="49" customWidth="1"/>
    <col min="520" max="520" width="7.85546875" style="49" customWidth="1"/>
    <col min="521" max="525" width="10.7109375" style="49" customWidth="1"/>
    <col min="526" max="767" width="8.85546875" style="49"/>
    <col min="768" max="768" width="43" style="49" customWidth="1"/>
    <col min="769" max="769" width="8.42578125" style="49" customWidth="1"/>
    <col min="770" max="773" width="10.7109375" style="49" customWidth="1"/>
    <col min="774" max="774" width="9.28515625" style="49" customWidth="1"/>
    <col min="775" max="775" width="8.7109375" style="49" customWidth="1"/>
    <col min="776" max="776" width="7.85546875" style="49" customWidth="1"/>
    <col min="777" max="781" width="10.7109375" style="49" customWidth="1"/>
    <col min="782" max="1023" width="8.85546875" style="49"/>
    <col min="1024" max="1024" width="43" style="49" customWidth="1"/>
    <col min="1025" max="1025" width="8.42578125" style="49" customWidth="1"/>
    <col min="1026" max="1029" width="10.7109375" style="49" customWidth="1"/>
    <col min="1030" max="1030" width="9.28515625" style="49" customWidth="1"/>
    <col min="1031" max="1031" width="8.7109375" style="49" customWidth="1"/>
    <col min="1032" max="1032" width="7.85546875" style="49" customWidth="1"/>
    <col min="1033" max="1037" width="10.7109375" style="49" customWidth="1"/>
    <col min="1038" max="1279" width="8.85546875" style="49"/>
    <col min="1280" max="1280" width="43" style="49" customWidth="1"/>
    <col min="1281" max="1281" width="8.42578125" style="49" customWidth="1"/>
    <col min="1282" max="1285" width="10.7109375" style="49" customWidth="1"/>
    <col min="1286" max="1286" width="9.28515625" style="49" customWidth="1"/>
    <col min="1287" max="1287" width="8.7109375" style="49" customWidth="1"/>
    <col min="1288" max="1288" width="7.85546875" style="49" customWidth="1"/>
    <col min="1289" max="1293" width="10.7109375" style="49" customWidth="1"/>
    <col min="1294" max="1535" width="8.85546875" style="49"/>
    <col min="1536" max="1536" width="43" style="49" customWidth="1"/>
    <col min="1537" max="1537" width="8.42578125" style="49" customWidth="1"/>
    <col min="1538" max="1541" width="10.7109375" style="49" customWidth="1"/>
    <col min="1542" max="1542" width="9.28515625" style="49" customWidth="1"/>
    <col min="1543" max="1543" width="8.7109375" style="49" customWidth="1"/>
    <col min="1544" max="1544" width="7.85546875" style="49" customWidth="1"/>
    <col min="1545" max="1549" width="10.7109375" style="49" customWidth="1"/>
    <col min="1550" max="1791" width="8.85546875" style="49"/>
    <col min="1792" max="1792" width="43" style="49" customWidth="1"/>
    <col min="1793" max="1793" width="8.42578125" style="49" customWidth="1"/>
    <col min="1794" max="1797" width="10.7109375" style="49" customWidth="1"/>
    <col min="1798" max="1798" width="9.28515625" style="49" customWidth="1"/>
    <col min="1799" max="1799" width="8.7109375" style="49" customWidth="1"/>
    <col min="1800" max="1800" width="7.85546875" style="49" customWidth="1"/>
    <col min="1801" max="1805" width="10.7109375" style="49" customWidth="1"/>
    <col min="1806" max="2047" width="8.85546875" style="49"/>
    <col min="2048" max="2048" width="43" style="49" customWidth="1"/>
    <col min="2049" max="2049" width="8.42578125" style="49" customWidth="1"/>
    <col min="2050" max="2053" width="10.7109375" style="49" customWidth="1"/>
    <col min="2054" max="2054" width="9.28515625" style="49" customWidth="1"/>
    <col min="2055" max="2055" width="8.7109375" style="49" customWidth="1"/>
    <col min="2056" max="2056" width="7.85546875" style="49" customWidth="1"/>
    <col min="2057" max="2061" width="10.7109375" style="49" customWidth="1"/>
    <col min="2062" max="2303" width="8.85546875" style="49"/>
    <col min="2304" max="2304" width="43" style="49" customWidth="1"/>
    <col min="2305" max="2305" width="8.42578125" style="49" customWidth="1"/>
    <col min="2306" max="2309" width="10.7109375" style="49" customWidth="1"/>
    <col min="2310" max="2310" width="9.28515625" style="49" customWidth="1"/>
    <col min="2311" max="2311" width="8.7109375" style="49" customWidth="1"/>
    <col min="2312" max="2312" width="7.85546875" style="49" customWidth="1"/>
    <col min="2313" max="2317" width="10.7109375" style="49" customWidth="1"/>
    <col min="2318" max="2559" width="8.85546875" style="49"/>
    <col min="2560" max="2560" width="43" style="49" customWidth="1"/>
    <col min="2561" max="2561" width="8.42578125" style="49" customWidth="1"/>
    <col min="2562" max="2565" width="10.7109375" style="49" customWidth="1"/>
    <col min="2566" max="2566" width="9.28515625" style="49" customWidth="1"/>
    <col min="2567" max="2567" width="8.7109375" style="49" customWidth="1"/>
    <col min="2568" max="2568" width="7.85546875" style="49" customWidth="1"/>
    <col min="2569" max="2573" width="10.7109375" style="49" customWidth="1"/>
    <col min="2574" max="2815" width="8.85546875" style="49"/>
    <col min="2816" max="2816" width="43" style="49" customWidth="1"/>
    <col min="2817" max="2817" width="8.42578125" style="49" customWidth="1"/>
    <col min="2818" max="2821" width="10.7109375" style="49" customWidth="1"/>
    <col min="2822" max="2822" width="9.28515625" style="49" customWidth="1"/>
    <col min="2823" max="2823" width="8.7109375" style="49" customWidth="1"/>
    <col min="2824" max="2824" width="7.85546875" style="49" customWidth="1"/>
    <col min="2825" max="2829" width="10.7109375" style="49" customWidth="1"/>
    <col min="2830" max="3071" width="8.85546875" style="49"/>
    <col min="3072" max="3072" width="43" style="49" customWidth="1"/>
    <col min="3073" max="3073" width="8.42578125" style="49" customWidth="1"/>
    <col min="3074" max="3077" width="10.7109375" style="49" customWidth="1"/>
    <col min="3078" max="3078" width="9.28515625" style="49" customWidth="1"/>
    <col min="3079" max="3079" width="8.7109375" style="49" customWidth="1"/>
    <col min="3080" max="3080" width="7.85546875" style="49" customWidth="1"/>
    <col min="3081" max="3085" width="10.7109375" style="49" customWidth="1"/>
    <col min="3086" max="3327" width="8.85546875" style="49"/>
    <col min="3328" max="3328" width="43" style="49" customWidth="1"/>
    <col min="3329" max="3329" width="8.42578125" style="49" customWidth="1"/>
    <col min="3330" max="3333" width="10.7109375" style="49" customWidth="1"/>
    <col min="3334" max="3334" width="9.28515625" style="49" customWidth="1"/>
    <col min="3335" max="3335" width="8.7109375" style="49" customWidth="1"/>
    <col min="3336" max="3336" width="7.85546875" style="49" customWidth="1"/>
    <col min="3337" max="3341" width="10.7109375" style="49" customWidth="1"/>
    <col min="3342" max="3583" width="8.85546875" style="49"/>
    <col min="3584" max="3584" width="43" style="49" customWidth="1"/>
    <col min="3585" max="3585" width="8.42578125" style="49" customWidth="1"/>
    <col min="3586" max="3589" width="10.7109375" style="49" customWidth="1"/>
    <col min="3590" max="3590" width="9.28515625" style="49" customWidth="1"/>
    <col min="3591" max="3591" width="8.7109375" style="49" customWidth="1"/>
    <col min="3592" max="3592" width="7.85546875" style="49" customWidth="1"/>
    <col min="3593" max="3597" width="10.7109375" style="49" customWidth="1"/>
    <col min="3598" max="3839" width="8.85546875" style="49"/>
    <col min="3840" max="3840" width="43" style="49" customWidth="1"/>
    <col min="3841" max="3841" width="8.42578125" style="49" customWidth="1"/>
    <col min="3842" max="3845" width="10.7109375" style="49" customWidth="1"/>
    <col min="3846" max="3846" width="9.28515625" style="49" customWidth="1"/>
    <col min="3847" max="3847" width="8.7109375" style="49" customWidth="1"/>
    <col min="3848" max="3848" width="7.85546875" style="49" customWidth="1"/>
    <col min="3849" max="3853" width="10.7109375" style="49" customWidth="1"/>
    <col min="3854" max="4095" width="8.85546875" style="49"/>
    <col min="4096" max="4096" width="43" style="49" customWidth="1"/>
    <col min="4097" max="4097" width="8.42578125" style="49" customWidth="1"/>
    <col min="4098" max="4101" width="10.7109375" style="49" customWidth="1"/>
    <col min="4102" max="4102" width="9.28515625" style="49" customWidth="1"/>
    <col min="4103" max="4103" width="8.7109375" style="49" customWidth="1"/>
    <col min="4104" max="4104" width="7.85546875" style="49" customWidth="1"/>
    <col min="4105" max="4109" width="10.7109375" style="49" customWidth="1"/>
    <col min="4110" max="4351" width="8.85546875" style="49"/>
    <col min="4352" max="4352" width="43" style="49" customWidth="1"/>
    <col min="4353" max="4353" width="8.42578125" style="49" customWidth="1"/>
    <col min="4354" max="4357" width="10.7109375" style="49" customWidth="1"/>
    <col min="4358" max="4358" width="9.28515625" style="49" customWidth="1"/>
    <col min="4359" max="4359" width="8.7109375" style="49" customWidth="1"/>
    <col min="4360" max="4360" width="7.85546875" style="49" customWidth="1"/>
    <col min="4361" max="4365" width="10.7109375" style="49" customWidth="1"/>
    <col min="4366" max="4607" width="8.85546875" style="49"/>
    <col min="4608" max="4608" width="43" style="49" customWidth="1"/>
    <col min="4609" max="4609" width="8.42578125" style="49" customWidth="1"/>
    <col min="4610" max="4613" width="10.7109375" style="49" customWidth="1"/>
    <col min="4614" max="4614" width="9.28515625" style="49" customWidth="1"/>
    <col min="4615" max="4615" width="8.7109375" style="49" customWidth="1"/>
    <col min="4616" max="4616" width="7.85546875" style="49" customWidth="1"/>
    <col min="4617" max="4621" width="10.7109375" style="49" customWidth="1"/>
    <col min="4622" max="4863" width="8.85546875" style="49"/>
    <col min="4864" max="4864" width="43" style="49" customWidth="1"/>
    <col min="4865" max="4865" width="8.42578125" style="49" customWidth="1"/>
    <col min="4866" max="4869" width="10.7109375" style="49" customWidth="1"/>
    <col min="4870" max="4870" width="9.28515625" style="49" customWidth="1"/>
    <col min="4871" max="4871" width="8.7109375" style="49" customWidth="1"/>
    <col min="4872" max="4872" width="7.85546875" style="49" customWidth="1"/>
    <col min="4873" max="4877" width="10.7109375" style="49" customWidth="1"/>
    <col min="4878" max="5119" width="8.85546875" style="49"/>
    <col min="5120" max="5120" width="43" style="49" customWidth="1"/>
    <col min="5121" max="5121" width="8.42578125" style="49" customWidth="1"/>
    <col min="5122" max="5125" width="10.7109375" style="49" customWidth="1"/>
    <col min="5126" max="5126" width="9.28515625" style="49" customWidth="1"/>
    <col min="5127" max="5127" width="8.7109375" style="49" customWidth="1"/>
    <col min="5128" max="5128" width="7.85546875" style="49" customWidth="1"/>
    <col min="5129" max="5133" width="10.7109375" style="49" customWidth="1"/>
    <col min="5134" max="5375" width="8.85546875" style="49"/>
    <col min="5376" max="5376" width="43" style="49" customWidth="1"/>
    <col min="5377" max="5377" width="8.42578125" style="49" customWidth="1"/>
    <col min="5378" max="5381" width="10.7109375" style="49" customWidth="1"/>
    <col min="5382" max="5382" width="9.28515625" style="49" customWidth="1"/>
    <col min="5383" max="5383" width="8.7109375" style="49" customWidth="1"/>
    <col min="5384" max="5384" width="7.85546875" style="49" customWidth="1"/>
    <col min="5385" max="5389" width="10.7109375" style="49" customWidth="1"/>
    <col min="5390" max="5631" width="8.85546875" style="49"/>
    <col min="5632" max="5632" width="43" style="49" customWidth="1"/>
    <col min="5633" max="5633" width="8.42578125" style="49" customWidth="1"/>
    <col min="5634" max="5637" width="10.7109375" style="49" customWidth="1"/>
    <col min="5638" max="5638" width="9.28515625" style="49" customWidth="1"/>
    <col min="5639" max="5639" width="8.7109375" style="49" customWidth="1"/>
    <col min="5640" max="5640" width="7.85546875" style="49" customWidth="1"/>
    <col min="5641" max="5645" width="10.7109375" style="49" customWidth="1"/>
    <col min="5646" max="5887" width="8.85546875" style="49"/>
    <col min="5888" max="5888" width="43" style="49" customWidth="1"/>
    <col min="5889" max="5889" width="8.42578125" style="49" customWidth="1"/>
    <col min="5890" max="5893" width="10.7109375" style="49" customWidth="1"/>
    <col min="5894" max="5894" width="9.28515625" style="49" customWidth="1"/>
    <col min="5895" max="5895" width="8.7109375" style="49" customWidth="1"/>
    <col min="5896" max="5896" width="7.85546875" style="49" customWidth="1"/>
    <col min="5897" max="5901" width="10.7109375" style="49" customWidth="1"/>
    <col min="5902" max="6143" width="8.85546875" style="49"/>
    <col min="6144" max="6144" width="43" style="49" customWidth="1"/>
    <col min="6145" max="6145" width="8.42578125" style="49" customWidth="1"/>
    <col min="6146" max="6149" width="10.7109375" style="49" customWidth="1"/>
    <col min="6150" max="6150" width="9.28515625" style="49" customWidth="1"/>
    <col min="6151" max="6151" width="8.7109375" style="49" customWidth="1"/>
    <col min="6152" max="6152" width="7.85546875" style="49" customWidth="1"/>
    <col min="6153" max="6157" width="10.7109375" style="49" customWidth="1"/>
    <col min="6158" max="6399" width="8.85546875" style="49"/>
    <col min="6400" max="6400" width="43" style="49" customWidth="1"/>
    <col min="6401" max="6401" width="8.42578125" style="49" customWidth="1"/>
    <col min="6402" max="6405" width="10.7109375" style="49" customWidth="1"/>
    <col min="6406" max="6406" width="9.28515625" style="49" customWidth="1"/>
    <col min="6407" max="6407" width="8.7109375" style="49" customWidth="1"/>
    <col min="6408" max="6408" width="7.85546875" style="49" customWidth="1"/>
    <col min="6409" max="6413" width="10.7109375" style="49" customWidth="1"/>
    <col min="6414" max="6655" width="8.85546875" style="49"/>
    <col min="6656" max="6656" width="43" style="49" customWidth="1"/>
    <col min="6657" max="6657" width="8.42578125" style="49" customWidth="1"/>
    <col min="6658" max="6661" width="10.7109375" style="49" customWidth="1"/>
    <col min="6662" max="6662" width="9.28515625" style="49" customWidth="1"/>
    <col min="6663" max="6663" width="8.7109375" style="49" customWidth="1"/>
    <col min="6664" max="6664" width="7.85546875" style="49" customWidth="1"/>
    <col min="6665" max="6669" width="10.7109375" style="49" customWidth="1"/>
    <col min="6670" max="6911" width="8.85546875" style="49"/>
    <col min="6912" max="6912" width="43" style="49" customWidth="1"/>
    <col min="6913" max="6913" width="8.42578125" style="49" customWidth="1"/>
    <col min="6914" max="6917" width="10.7109375" style="49" customWidth="1"/>
    <col min="6918" max="6918" width="9.28515625" style="49" customWidth="1"/>
    <col min="6919" max="6919" width="8.7109375" style="49" customWidth="1"/>
    <col min="6920" max="6920" width="7.85546875" style="49" customWidth="1"/>
    <col min="6921" max="6925" width="10.7109375" style="49" customWidth="1"/>
    <col min="6926" max="7167" width="8.85546875" style="49"/>
    <col min="7168" max="7168" width="43" style="49" customWidth="1"/>
    <col min="7169" max="7169" width="8.42578125" style="49" customWidth="1"/>
    <col min="7170" max="7173" width="10.7109375" style="49" customWidth="1"/>
    <col min="7174" max="7174" width="9.28515625" style="49" customWidth="1"/>
    <col min="7175" max="7175" width="8.7109375" style="49" customWidth="1"/>
    <col min="7176" max="7176" width="7.85546875" style="49" customWidth="1"/>
    <col min="7177" max="7181" width="10.7109375" style="49" customWidth="1"/>
    <col min="7182" max="7423" width="8.85546875" style="49"/>
    <col min="7424" max="7424" width="43" style="49" customWidth="1"/>
    <col min="7425" max="7425" width="8.42578125" style="49" customWidth="1"/>
    <col min="7426" max="7429" width="10.7109375" style="49" customWidth="1"/>
    <col min="7430" max="7430" width="9.28515625" style="49" customWidth="1"/>
    <col min="7431" max="7431" width="8.7109375" style="49" customWidth="1"/>
    <col min="7432" max="7432" width="7.85546875" style="49" customWidth="1"/>
    <col min="7433" max="7437" width="10.7109375" style="49" customWidth="1"/>
    <col min="7438" max="7679" width="8.85546875" style="49"/>
    <col min="7680" max="7680" width="43" style="49" customWidth="1"/>
    <col min="7681" max="7681" width="8.42578125" style="49" customWidth="1"/>
    <col min="7682" max="7685" width="10.7109375" style="49" customWidth="1"/>
    <col min="7686" max="7686" width="9.28515625" style="49" customWidth="1"/>
    <col min="7687" max="7687" width="8.7109375" style="49" customWidth="1"/>
    <col min="7688" max="7688" width="7.85546875" style="49" customWidth="1"/>
    <col min="7689" max="7693" width="10.7109375" style="49" customWidth="1"/>
    <col min="7694" max="7935" width="8.85546875" style="49"/>
    <col min="7936" max="7936" width="43" style="49" customWidth="1"/>
    <col min="7937" max="7937" width="8.42578125" style="49" customWidth="1"/>
    <col min="7938" max="7941" width="10.7109375" style="49" customWidth="1"/>
    <col min="7942" max="7942" width="9.28515625" style="49" customWidth="1"/>
    <col min="7943" max="7943" width="8.7109375" style="49" customWidth="1"/>
    <col min="7944" max="7944" width="7.85546875" style="49" customWidth="1"/>
    <col min="7945" max="7949" width="10.7109375" style="49" customWidth="1"/>
    <col min="7950" max="8191" width="8.85546875" style="49"/>
    <col min="8192" max="8192" width="43" style="49" customWidth="1"/>
    <col min="8193" max="8193" width="8.42578125" style="49" customWidth="1"/>
    <col min="8194" max="8197" width="10.7109375" style="49" customWidth="1"/>
    <col min="8198" max="8198" width="9.28515625" style="49" customWidth="1"/>
    <col min="8199" max="8199" width="8.7109375" style="49" customWidth="1"/>
    <col min="8200" max="8200" width="7.85546875" style="49" customWidth="1"/>
    <col min="8201" max="8205" width="10.7109375" style="49" customWidth="1"/>
    <col min="8206" max="8447" width="8.85546875" style="49"/>
    <col min="8448" max="8448" width="43" style="49" customWidth="1"/>
    <col min="8449" max="8449" width="8.42578125" style="49" customWidth="1"/>
    <col min="8450" max="8453" width="10.7109375" style="49" customWidth="1"/>
    <col min="8454" max="8454" width="9.28515625" style="49" customWidth="1"/>
    <col min="8455" max="8455" width="8.7109375" style="49" customWidth="1"/>
    <col min="8456" max="8456" width="7.85546875" style="49" customWidth="1"/>
    <col min="8457" max="8461" width="10.7109375" style="49" customWidth="1"/>
    <col min="8462" max="8703" width="8.85546875" style="49"/>
    <col min="8704" max="8704" width="43" style="49" customWidth="1"/>
    <col min="8705" max="8705" width="8.42578125" style="49" customWidth="1"/>
    <col min="8706" max="8709" width="10.7109375" style="49" customWidth="1"/>
    <col min="8710" max="8710" width="9.28515625" style="49" customWidth="1"/>
    <col min="8711" max="8711" width="8.7109375" style="49" customWidth="1"/>
    <col min="8712" max="8712" width="7.85546875" style="49" customWidth="1"/>
    <col min="8713" max="8717" width="10.7109375" style="49" customWidth="1"/>
    <col min="8718" max="8959" width="8.85546875" style="49"/>
    <col min="8960" max="8960" width="43" style="49" customWidth="1"/>
    <col min="8961" max="8961" width="8.42578125" style="49" customWidth="1"/>
    <col min="8962" max="8965" width="10.7109375" style="49" customWidth="1"/>
    <col min="8966" max="8966" width="9.28515625" style="49" customWidth="1"/>
    <col min="8967" max="8967" width="8.7109375" style="49" customWidth="1"/>
    <col min="8968" max="8968" width="7.85546875" style="49" customWidth="1"/>
    <col min="8969" max="8973" width="10.7109375" style="49" customWidth="1"/>
    <col min="8974" max="9215" width="8.85546875" style="49"/>
    <col min="9216" max="9216" width="43" style="49" customWidth="1"/>
    <col min="9217" max="9217" width="8.42578125" style="49" customWidth="1"/>
    <col min="9218" max="9221" width="10.7109375" style="49" customWidth="1"/>
    <col min="9222" max="9222" width="9.28515625" style="49" customWidth="1"/>
    <col min="9223" max="9223" width="8.7109375" style="49" customWidth="1"/>
    <col min="9224" max="9224" width="7.85546875" style="49" customWidth="1"/>
    <col min="9225" max="9229" width="10.7109375" style="49" customWidth="1"/>
    <col min="9230" max="9471" width="8.85546875" style="49"/>
    <col min="9472" max="9472" width="43" style="49" customWidth="1"/>
    <col min="9473" max="9473" width="8.42578125" style="49" customWidth="1"/>
    <col min="9474" max="9477" width="10.7109375" style="49" customWidth="1"/>
    <col min="9478" max="9478" width="9.28515625" style="49" customWidth="1"/>
    <col min="9479" max="9479" width="8.7109375" style="49" customWidth="1"/>
    <col min="9480" max="9480" width="7.85546875" style="49" customWidth="1"/>
    <col min="9481" max="9485" width="10.7109375" style="49" customWidth="1"/>
    <col min="9486" max="9727" width="8.85546875" style="49"/>
    <col min="9728" max="9728" width="43" style="49" customWidth="1"/>
    <col min="9729" max="9729" width="8.42578125" style="49" customWidth="1"/>
    <col min="9730" max="9733" width="10.7109375" style="49" customWidth="1"/>
    <col min="9734" max="9734" width="9.28515625" style="49" customWidth="1"/>
    <col min="9735" max="9735" width="8.7109375" style="49" customWidth="1"/>
    <col min="9736" max="9736" width="7.85546875" style="49" customWidth="1"/>
    <col min="9737" max="9741" width="10.7109375" style="49" customWidth="1"/>
    <col min="9742" max="9983" width="8.85546875" style="49"/>
    <col min="9984" max="9984" width="43" style="49" customWidth="1"/>
    <col min="9985" max="9985" width="8.42578125" style="49" customWidth="1"/>
    <col min="9986" max="9989" width="10.7109375" style="49" customWidth="1"/>
    <col min="9990" max="9990" width="9.28515625" style="49" customWidth="1"/>
    <col min="9991" max="9991" width="8.7109375" style="49" customWidth="1"/>
    <col min="9992" max="9992" width="7.85546875" style="49" customWidth="1"/>
    <col min="9993" max="9997" width="10.7109375" style="49" customWidth="1"/>
    <col min="9998" max="10239" width="8.85546875" style="49"/>
    <col min="10240" max="10240" width="43" style="49" customWidth="1"/>
    <col min="10241" max="10241" width="8.42578125" style="49" customWidth="1"/>
    <col min="10242" max="10245" width="10.7109375" style="49" customWidth="1"/>
    <col min="10246" max="10246" width="9.28515625" style="49" customWidth="1"/>
    <col min="10247" max="10247" width="8.7109375" style="49" customWidth="1"/>
    <col min="10248" max="10248" width="7.85546875" style="49" customWidth="1"/>
    <col min="10249" max="10253" width="10.7109375" style="49" customWidth="1"/>
    <col min="10254" max="10495" width="8.85546875" style="49"/>
    <col min="10496" max="10496" width="43" style="49" customWidth="1"/>
    <col min="10497" max="10497" width="8.42578125" style="49" customWidth="1"/>
    <col min="10498" max="10501" width="10.7109375" style="49" customWidth="1"/>
    <col min="10502" max="10502" width="9.28515625" style="49" customWidth="1"/>
    <col min="10503" max="10503" width="8.7109375" style="49" customWidth="1"/>
    <col min="10504" max="10504" width="7.85546875" style="49" customWidth="1"/>
    <col min="10505" max="10509" width="10.7109375" style="49" customWidth="1"/>
    <col min="10510" max="10751" width="8.85546875" style="49"/>
    <col min="10752" max="10752" width="43" style="49" customWidth="1"/>
    <col min="10753" max="10753" width="8.42578125" style="49" customWidth="1"/>
    <col min="10754" max="10757" width="10.7109375" style="49" customWidth="1"/>
    <col min="10758" max="10758" width="9.28515625" style="49" customWidth="1"/>
    <col min="10759" max="10759" width="8.7109375" style="49" customWidth="1"/>
    <col min="10760" max="10760" width="7.85546875" style="49" customWidth="1"/>
    <col min="10761" max="10765" width="10.7109375" style="49" customWidth="1"/>
    <col min="10766" max="11007" width="8.85546875" style="49"/>
    <col min="11008" max="11008" width="43" style="49" customWidth="1"/>
    <col min="11009" max="11009" width="8.42578125" style="49" customWidth="1"/>
    <col min="11010" max="11013" width="10.7109375" style="49" customWidth="1"/>
    <col min="11014" max="11014" width="9.28515625" style="49" customWidth="1"/>
    <col min="11015" max="11015" width="8.7109375" style="49" customWidth="1"/>
    <col min="11016" max="11016" width="7.85546875" style="49" customWidth="1"/>
    <col min="11017" max="11021" width="10.7109375" style="49" customWidth="1"/>
    <col min="11022" max="11263" width="8.85546875" style="49"/>
    <col min="11264" max="11264" width="43" style="49" customWidth="1"/>
    <col min="11265" max="11265" width="8.42578125" style="49" customWidth="1"/>
    <col min="11266" max="11269" width="10.7109375" style="49" customWidth="1"/>
    <col min="11270" max="11270" width="9.28515625" style="49" customWidth="1"/>
    <col min="11271" max="11271" width="8.7109375" style="49" customWidth="1"/>
    <col min="11272" max="11272" width="7.85546875" style="49" customWidth="1"/>
    <col min="11273" max="11277" width="10.7109375" style="49" customWidth="1"/>
    <col min="11278" max="11519" width="8.85546875" style="49"/>
    <col min="11520" max="11520" width="43" style="49" customWidth="1"/>
    <col min="11521" max="11521" width="8.42578125" style="49" customWidth="1"/>
    <col min="11522" max="11525" width="10.7109375" style="49" customWidth="1"/>
    <col min="11526" max="11526" width="9.28515625" style="49" customWidth="1"/>
    <col min="11527" max="11527" width="8.7109375" style="49" customWidth="1"/>
    <col min="11528" max="11528" width="7.85546875" style="49" customWidth="1"/>
    <col min="11529" max="11533" width="10.7109375" style="49" customWidth="1"/>
    <col min="11534" max="11775" width="8.85546875" style="49"/>
    <col min="11776" max="11776" width="43" style="49" customWidth="1"/>
    <col min="11777" max="11777" width="8.42578125" style="49" customWidth="1"/>
    <col min="11778" max="11781" width="10.7109375" style="49" customWidth="1"/>
    <col min="11782" max="11782" width="9.28515625" style="49" customWidth="1"/>
    <col min="11783" max="11783" width="8.7109375" style="49" customWidth="1"/>
    <col min="11784" max="11784" width="7.85546875" style="49" customWidth="1"/>
    <col min="11785" max="11789" width="10.7109375" style="49" customWidth="1"/>
    <col min="11790" max="12031" width="8.85546875" style="49"/>
    <col min="12032" max="12032" width="43" style="49" customWidth="1"/>
    <col min="12033" max="12033" width="8.42578125" style="49" customWidth="1"/>
    <col min="12034" max="12037" width="10.7109375" style="49" customWidth="1"/>
    <col min="12038" max="12038" width="9.28515625" style="49" customWidth="1"/>
    <col min="12039" max="12039" width="8.7109375" style="49" customWidth="1"/>
    <col min="12040" max="12040" width="7.85546875" style="49" customWidth="1"/>
    <col min="12041" max="12045" width="10.7109375" style="49" customWidth="1"/>
    <col min="12046" max="12287" width="8.85546875" style="49"/>
    <col min="12288" max="12288" width="43" style="49" customWidth="1"/>
    <col min="12289" max="12289" width="8.42578125" style="49" customWidth="1"/>
    <col min="12290" max="12293" width="10.7109375" style="49" customWidth="1"/>
    <col min="12294" max="12294" width="9.28515625" style="49" customWidth="1"/>
    <col min="12295" max="12295" width="8.7109375" style="49" customWidth="1"/>
    <col min="12296" max="12296" width="7.85546875" style="49" customWidth="1"/>
    <col min="12297" max="12301" width="10.7109375" style="49" customWidth="1"/>
    <col min="12302" max="12543" width="8.85546875" style="49"/>
    <col min="12544" max="12544" width="43" style="49" customWidth="1"/>
    <col min="12545" max="12545" width="8.42578125" style="49" customWidth="1"/>
    <col min="12546" max="12549" width="10.7109375" style="49" customWidth="1"/>
    <col min="12550" max="12550" width="9.28515625" style="49" customWidth="1"/>
    <col min="12551" max="12551" width="8.7109375" style="49" customWidth="1"/>
    <col min="12552" max="12552" width="7.85546875" style="49" customWidth="1"/>
    <col min="12553" max="12557" width="10.7109375" style="49" customWidth="1"/>
    <col min="12558" max="12799" width="8.85546875" style="49"/>
    <col min="12800" max="12800" width="43" style="49" customWidth="1"/>
    <col min="12801" max="12801" width="8.42578125" style="49" customWidth="1"/>
    <col min="12802" max="12805" width="10.7109375" style="49" customWidth="1"/>
    <col min="12806" max="12806" width="9.28515625" style="49" customWidth="1"/>
    <col min="12807" max="12807" width="8.7109375" style="49" customWidth="1"/>
    <col min="12808" max="12808" width="7.85546875" style="49" customWidth="1"/>
    <col min="12809" max="12813" width="10.7109375" style="49" customWidth="1"/>
    <col min="12814" max="13055" width="8.85546875" style="49"/>
    <col min="13056" max="13056" width="43" style="49" customWidth="1"/>
    <col min="13057" max="13057" width="8.42578125" style="49" customWidth="1"/>
    <col min="13058" max="13061" width="10.7109375" style="49" customWidth="1"/>
    <col min="13062" max="13062" width="9.28515625" style="49" customWidth="1"/>
    <col min="13063" max="13063" width="8.7109375" style="49" customWidth="1"/>
    <col min="13064" max="13064" width="7.85546875" style="49" customWidth="1"/>
    <col min="13065" max="13069" width="10.7109375" style="49" customWidth="1"/>
    <col min="13070" max="13311" width="8.85546875" style="49"/>
    <col min="13312" max="13312" width="43" style="49" customWidth="1"/>
    <col min="13313" max="13313" width="8.42578125" style="49" customWidth="1"/>
    <col min="13314" max="13317" width="10.7109375" style="49" customWidth="1"/>
    <col min="13318" max="13318" width="9.28515625" style="49" customWidth="1"/>
    <col min="13319" max="13319" width="8.7109375" style="49" customWidth="1"/>
    <col min="13320" max="13320" width="7.85546875" style="49" customWidth="1"/>
    <col min="13321" max="13325" width="10.7109375" style="49" customWidth="1"/>
    <col min="13326" max="13567" width="8.85546875" style="49"/>
    <col min="13568" max="13568" width="43" style="49" customWidth="1"/>
    <col min="13569" max="13569" width="8.42578125" style="49" customWidth="1"/>
    <col min="13570" max="13573" width="10.7109375" style="49" customWidth="1"/>
    <col min="13574" max="13574" width="9.28515625" style="49" customWidth="1"/>
    <col min="13575" max="13575" width="8.7109375" style="49" customWidth="1"/>
    <col min="13576" max="13576" width="7.85546875" style="49" customWidth="1"/>
    <col min="13577" max="13581" width="10.7109375" style="49" customWidth="1"/>
    <col min="13582" max="13823" width="8.85546875" style="49"/>
    <col min="13824" max="13824" width="43" style="49" customWidth="1"/>
    <col min="13825" max="13825" width="8.42578125" style="49" customWidth="1"/>
    <col min="13826" max="13829" width="10.7109375" style="49" customWidth="1"/>
    <col min="13830" max="13830" width="9.28515625" style="49" customWidth="1"/>
    <col min="13831" max="13831" width="8.7109375" style="49" customWidth="1"/>
    <col min="13832" max="13832" width="7.85546875" style="49" customWidth="1"/>
    <col min="13833" max="13837" width="10.7109375" style="49" customWidth="1"/>
    <col min="13838" max="14079" width="8.85546875" style="49"/>
    <col min="14080" max="14080" width="43" style="49" customWidth="1"/>
    <col min="14081" max="14081" width="8.42578125" style="49" customWidth="1"/>
    <col min="14082" max="14085" width="10.7109375" style="49" customWidth="1"/>
    <col min="14086" max="14086" width="9.28515625" style="49" customWidth="1"/>
    <col min="14087" max="14087" width="8.7109375" style="49" customWidth="1"/>
    <col min="14088" max="14088" width="7.85546875" style="49" customWidth="1"/>
    <col min="14089" max="14093" width="10.7109375" style="49" customWidth="1"/>
    <col min="14094" max="14335" width="8.85546875" style="49"/>
    <col min="14336" max="14336" width="43" style="49" customWidth="1"/>
    <col min="14337" max="14337" width="8.42578125" style="49" customWidth="1"/>
    <col min="14338" max="14341" width="10.7109375" style="49" customWidth="1"/>
    <col min="14342" max="14342" width="9.28515625" style="49" customWidth="1"/>
    <col min="14343" max="14343" width="8.7109375" style="49" customWidth="1"/>
    <col min="14344" max="14344" width="7.85546875" style="49" customWidth="1"/>
    <col min="14345" max="14349" width="10.7109375" style="49" customWidth="1"/>
    <col min="14350" max="14591" width="8.85546875" style="49"/>
    <col min="14592" max="14592" width="43" style="49" customWidth="1"/>
    <col min="14593" max="14593" width="8.42578125" style="49" customWidth="1"/>
    <col min="14594" max="14597" width="10.7109375" style="49" customWidth="1"/>
    <col min="14598" max="14598" width="9.28515625" style="49" customWidth="1"/>
    <col min="14599" max="14599" width="8.7109375" style="49" customWidth="1"/>
    <col min="14600" max="14600" width="7.85546875" style="49" customWidth="1"/>
    <col min="14601" max="14605" width="10.7109375" style="49" customWidth="1"/>
    <col min="14606" max="14847" width="8.85546875" style="49"/>
    <col min="14848" max="14848" width="43" style="49" customWidth="1"/>
    <col min="14849" max="14849" width="8.42578125" style="49" customWidth="1"/>
    <col min="14850" max="14853" width="10.7109375" style="49" customWidth="1"/>
    <col min="14854" max="14854" width="9.28515625" style="49" customWidth="1"/>
    <col min="14855" max="14855" width="8.7109375" style="49" customWidth="1"/>
    <col min="14856" max="14856" width="7.85546875" style="49" customWidth="1"/>
    <col min="14857" max="14861" width="10.7109375" style="49" customWidth="1"/>
    <col min="14862" max="15103" width="8.85546875" style="49"/>
    <col min="15104" max="15104" width="43" style="49" customWidth="1"/>
    <col min="15105" max="15105" width="8.42578125" style="49" customWidth="1"/>
    <col min="15106" max="15109" width="10.7109375" style="49" customWidth="1"/>
    <col min="15110" max="15110" width="9.28515625" style="49" customWidth="1"/>
    <col min="15111" max="15111" width="8.7109375" style="49" customWidth="1"/>
    <col min="15112" max="15112" width="7.85546875" style="49" customWidth="1"/>
    <col min="15113" max="15117" width="10.7109375" style="49" customWidth="1"/>
    <col min="15118" max="15359" width="8.85546875" style="49"/>
    <col min="15360" max="15360" width="43" style="49" customWidth="1"/>
    <col min="15361" max="15361" width="8.42578125" style="49" customWidth="1"/>
    <col min="15362" max="15365" width="10.7109375" style="49" customWidth="1"/>
    <col min="15366" max="15366" width="9.28515625" style="49" customWidth="1"/>
    <col min="15367" max="15367" width="8.7109375" style="49" customWidth="1"/>
    <col min="15368" max="15368" width="7.85546875" style="49" customWidth="1"/>
    <col min="15369" max="15373" width="10.7109375" style="49" customWidth="1"/>
    <col min="15374" max="15615" width="8.85546875" style="49"/>
    <col min="15616" max="15616" width="43" style="49" customWidth="1"/>
    <col min="15617" max="15617" width="8.42578125" style="49" customWidth="1"/>
    <col min="15618" max="15621" width="10.7109375" style="49" customWidth="1"/>
    <col min="15622" max="15622" width="9.28515625" style="49" customWidth="1"/>
    <col min="15623" max="15623" width="8.7109375" style="49" customWidth="1"/>
    <col min="15624" max="15624" width="7.85546875" style="49" customWidth="1"/>
    <col min="15625" max="15629" width="10.7109375" style="49" customWidth="1"/>
    <col min="15630" max="15871" width="8.85546875" style="49"/>
    <col min="15872" max="15872" width="43" style="49" customWidth="1"/>
    <col min="15873" max="15873" width="8.42578125" style="49" customWidth="1"/>
    <col min="15874" max="15877" width="10.7109375" style="49" customWidth="1"/>
    <col min="15878" max="15878" width="9.28515625" style="49" customWidth="1"/>
    <col min="15879" max="15879" width="8.7109375" style="49" customWidth="1"/>
    <col min="15880" max="15880" width="7.85546875" style="49" customWidth="1"/>
    <col min="15881" max="15885" width="10.7109375" style="49" customWidth="1"/>
    <col min="15886" max="16127" width="8.85546875" style="49"/>
    <col min="16128" max="16128" width="43" style="49" customWidth="1"/>
    <col min="16129" max="16129" width="8.42578125" style="49" customWidth="1"/>
    <col min="16130" max="16133" width="10.7109375" style="49" customWidth="1"/>
    <col min="16134" max="16134" width="9.28515625" style="49" customWidth="1"/>
    <col min="16135" max="16135" width="8.7109375" style="49" customWidth="1"/>
    <col min="16136" max="16136" width="7.85546875" style="49" customWidth="1"/>
    <col min="16137" max="16141" width="10.7109375" style="49" customWidth="1"/>
    <col min="16142" max="16384" width="8.85546875" style="49"/>
  </cols>
  <sheetData>
    <row r="1" spans="1:59" s="39" customFormat="1" ht="29.1" customHeight="1">
      <c r="A1" s="714" t="s">
        <v>763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</row>
    <row r="2" spans="1:59" s="39" customFormat="1" ht="29.1" customHeight="1">
      <c r="A2" s="792" t="s">
        <v>764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</row>
    <row r="3" spans="1:59" s="31" customFormat="1" ht="24" customHeight="1">
      <c r="A3" s="782" t="s">
        <v>389</v>
      </c>
      <c r="B3" s="782"/>
      <c r="C3" s="782"/>
      <c r="D3" s="782"/>
      <c r="E3" s="782"/>
      <c r="F3" s="782"/>
      <c r="G3" s="782"/>
      <c r="H3" s="782"/>
      <c r="I3" s="783" t="s">
        <v>390</v>
      </c>
      <c r="J3" s="784"/>
      <c r="K3" s="784"/>
      <c r="L3" s="784"/>
      <c r="M3" s="784"/>
      <c r="N3" s="784"/>
      <c r="O3" s="785"/>
    </row>
    <row r="4" spans="1:59" s="39" customFormat="1" ht="33" customHeight="1">
      <c r="A4" s="810" t="s">
        <v>52</v>
      </c>
      <c r="B4" s="813" t="s">
        <v>391</v>
      </c>
      <c r="C4" s="814"/>
      <c r="D4" s="814"/>
      <c r="E4" s="814"/>
      <c r="F4" s="814"/>
      <c r="G4" s="814"/>
      <c r="H4" s="814"/>
      <c r="I4" s="814"/>
      <c r="J4" s="814"/>
      <c r="K4" s="814"/>
      <c r="L4" s="814"/>
      <c r="M4" s="814"/>
      <c r="N4" s="815"/>
      <c r="O4" s="809" t="s">
        <v>853</v>
      </c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</row>
    <row r="5" spans="1:59" s="39" customFormat="1" ht="33" customHeight="1">
      <c r="A5" s="811"/>
      <c r="B5" s="816" t="s">
        <v>392</v>
      </c>
      <c r="C5" s="817"/>
      <c r="D5" s="817"/>
      <c r="E5" s="817"/>
      <c r="F5" s="817"/>
      <c r="G5" s="817"/>
      <c r="H5" s="817"/>
      <c r="I5" s="817"/>
      <c r="J5" s="817"/>
      <c r="K5" s="817"/>
      <c r="L5" s="817"/>
      <c r="M5" s="817"/>
      <c r="N5" s="818"/>
      <c r="O5" s="809"/>
      <c r="P5" s="41"/>
      <c r="Q5" s="41"/>
      <c r="R5" s="41"/>
      <c r="S5" s="41"/>
      <c r="T5" s="41"/>
      <c r="U5" s="41"/>
      <c r="V5" s="41"/>
      <c r="W5" s="41"/>
      <c r="X5" s="41"/>
      <c r="Y5" s="41"/>
      <c r="Z5" s="41"/>
      <c r="AA5" s="41"/>
      <c r="AB5" s="41"/>
      <c r="AC5" s="41"/>
      <c r="AD5" s="41"/>
      <c r="AE5" s="41"/>
      <c r="AF5" s="41"/>
      <c r="AG5" s="41"/>
      <c r="AH5" s="41"/>
      <c r="AI5" s="41"/>
      <c r="AJ5" s="41"/>
      <c r="AK5" s="41"/>
    </row>
    <row r="6" spans="1:59" s="25" customFormat="1" ht="37.5">
      <c r="A6" s="811"/>
      <c r="B6" s="525" t="s">
        <v>60</v>
      </c>
      <c r="C6" s="525" t="s">
        <v>385</v>
      </c>
      <c r="D6" s="525" t="s">
        <v>63</v>
      </c>
      <c r="E6" s="525" t="s">
        <v>386</v>
      </c>
      <c r="F6" s="525" t="s">
        <v>91</v>
      </c>
      <c r="G6" s="525" t="s">
        <v>66</v>
      </c>
      <c r="H6" s="525" t="s">
        <v>93</v>
      </c>
      <c r="I6" s="525" t="s">
        <v>88</v>
      </c>
      <c r="J6" s="525" t="s">
        <v>69</v>
      </c>
      <c r="K6" s="525" t="s">
        <v>67</v>
      </c>
      <c r="L6" s="525" t="s">
        <v>387</v>
      </c>
      <c r="M6" s="525" t="s">
        <v>74</v>
      </c>
      <c r="N6" s="499" t="s">
        <v>35</v>
      </c>
      <c r="O6" s="809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</row>
    <row r="7" spans="1:59" s="25" customFormat="1" ht="56.25">
      <c r="A7" s="812"/>
      <c r="B7" s="526" t="s">
        <v>61</v>
      </c>
      <c r="C7" s="526" t="s">
        <v>715</v>
      </c>
      <c r="D7" s="526" t="s">
        <v>64</v>
      </c>
      <c r="E7" s="526" t="s">
        <v>388</v>
      </c>
      <c r="F7" s="526" t="s">
        <v>62</v>
      </c>
      <c r="G7" s="526" t="s">
        <v>94</v>
      </c>
      <c r="H7" s="526" t="s">
        <v>92</v>
      </c>
      <c r="I7" s="526" t="s">
        <v>121</v>
      </c>
      <c r="J7" s="526" t="s">
        <v>70</v>
      </c>
      <c r="K7" s="526" t="s">
        <v>68</v>
      </c>
      <c r="L7" s="526" t="s">
        <v>65</v>
      </c>
      <c r="M7" s="526" t="s">
        <v>75</v>
      </c>
      <c r="N7" s="526" t="s">
        <v>36</v>
      </c>
      <c r="O7" s="809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</row>
    <row r="8" spans="1:59" s="39" customFormat="1" ht="33" customHeight="1">
      <c r="A8" s="539" t="s">
        <v>1192</v>
      </c>
      <c r="B8" s="566">
        <v>13109</v>
      </c>
      <c r="C8" s="566">
        <v>3253</v>
      </c>
      <c r="D8" s="566">
        <v>3929</v>
      </c>
      <c r="E8" s="566">
        <v>2130</v>
      </c>
      <c r="F8" s="566">
        <v>5947</v>
      </c>
      <c r="G8" s="566">
        <v>6562</v>
      </c>
      <c r="H8" s="566">
        <v>1409</v>
      </c>
      <c r="I8" s="566">
        <v>2556</v>
      </c>
      <c r="J8" s="566">
        <v>20930</v>
      </c>
      <c r="K8" s="566">
        <v>3946</v>
      </c>
      <c r="L8" s="566">
        <v>1051</v>
      </c>
      <c r="M8" s="566">
        <v>5649</v>
      </c>
      <c r="N8" s="580">
        <f>SUM(B8:M8)</f>
        <v>70471</v>
      </c>
      <c r="O8" s="461" t="s">
        <v>1038</v>
      </c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  <c r="AI8" s="41"/>
      <c r="AJ8" s="41"/>
      <c r="AK8" s="41"/>
    </row>
    <row r="9" spans="1:59" s="39" customFormat="1" ht="33" customHeight="1">
      <c r="A9" s="539" t="s">
        <v>101</v>
      </c>
      <c r="B9" s="567">
        <v>6214</v>
      </c>
      <c r="C9" s="567">
        <v>7301</v>
      </c>
      <c r="D9" s="567">
        <v>3923</v>
      </c>
      <c r="E9" s="567">
        <v>2417</v>
      </c>
      <c r="F9" s="567">
        <v>4834</v>
      </c>
      <c r="G9" s="567">
        <v>5615</v>
      </c>
      <c r="H9" s="567">
        <v>2478</v>
      </c>
      <c r="I9" s="567">
        <v>2357</v>
      </c>
      <c r="J9" s="567">
        <v>5936</v>
      </c>
      <c r="K9" s="567">
        <v>3789</v>
      </c>
      <c r="L9" s="567">
        <v>1005</v>
      </c>
      <c r="M9" s="567">
        <v>962</v>
      </c>
      <c r="N9" s="580">
        <f t="shared" ref="N9:N15" si="0">SUM(B9:M9)</f>
        <v>46831</v>
      </c>
      <c r="O9" s="461" t="s">
        <v>1039</v>
      </c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59" s="39" customFormat="1" ht="33" customHeight="1">
      <c r="A10" s="539" t="s">
        <v>796</v>
      </c>
      <c r="B10" s="566">
        <v>1825</v>
      </c>
      <c r="C10" s="566">
        <v>749</v>
      </c>
      <c r="D10" s="566">
        <v>1619</v>
      </c>
      <c r="E10" s="566">
        <v>778</v>
      </c>
      <c r="F10" s="566">
        <v>1805</v>
      </c>
      <c r="G10" s="566">
        <v>1205</v>
      </c>
      <c r="H10" s="566">
        <v>539</v>
      </c>
      <c r="I10" s="566">
        <v>955</v>
      </c>
      <c r="J10" s="566">
        <v>4824</v>
      </c>
      <c r="K10" s="566">
        <v>1324</v>
      </c>
      <c r="L10" s="566">
        <v>196</v>
      </c>
      <c r="M10" s="566">
        <v>23</v>
      </c>
      <c r="N10" s="580">
        <f t="shared" si="0"/>
        <v>15842</v>
      </c>
      <c r="O10" s="461" t="s">
        <v>1040</v>
      </c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  <row r="11" spans="1:59" s="39" customFormat="1" ht="33" customHeight="1">
      <c r="A11" s="539" t="s">
        <v>794</v>
      </c>
      <c r="B11" s="567">
        <v>1209</v>
      </c>
      <c r="C11" s="567">
        <v>4836</v>
      </c>
      <c r="D11" s="567">
        <v>3764</v>
      </c>
      <c r="E11" s="567">
        <v>1338</v>
      </c>
      <c r="F11" s="567">
        <v>1196</v>
      </c>
      <c r="G11" s="567">
        <v>1401</v>
      </c>
      <c r="H11" s="567">
        <v>538</v>
      </c>
      <c r="I11" s="567">
        <v>2131</v>
      </c>
      <c r="J11" s="567">
        <v>1534</v>
      </c>
      <c r="K11" s="567">
        <v>938</v>
      </c>
      <c r="L11" s="567">
        <v>1461</v>
      </c>
      <c r="M11" s="567">
        <v>6563</v>
      </c>
      <c r="N11" s="580">
        <f t="shared" si="0"/>
        <v>26909</v>
      </c>
      <c r="O11" s="461" t="s">
        <v>1043</v>
      </c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1:59" s="39" customFormat="1" ht="33" customHeight="1">
      <c r="A12" s="539" t="s">
        <v>100</v>
      </c>
      <c r="B12" s="566">
        <v>814</v>
      </c>
      <c r="C12" s="566">
        <v>126</v>
      </c>
      <c r="D12" s="566">
        <v>165</v>
      </c>
      <c r="E12" s="566">
        <v>102</v>
      </c>
      <c r="F12" s="566">
        <v>582</v>
      </c>
      <c r="G12" s="566">
        <v>232</v>
      </c>
      <c r="H12" s="566">
        <v>172</v>
      </c>
      <c r="I12" s="566">
        <v>170</v>
      </c>
      <c r="J12" s="566">
        <v>1439</v>
      </c>
      <c r="K12" s="566">
        <v>326</v>
      </c>
      <c r="L12" s="566">
        <v>75</v>
      </c>
      <c r="M12" s="566">
        <v>223</v>
      </c>
      <c r="N12" s="580">
        <f t="shared" si="0"/>
        <v>4426</v>
      </c>
      <c r="O12" s="461" t="s">
        <v>1044</v>
      </c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</row>
    <row r="13" spans="1:59" s="39" customFormat="1" ht="33" customHeight="1">
      <c r="A13" s="539" t="s">
        <v>212</v>
      </c>
      <c r="B13" s="567">
        <v>1562</v>
      </c>
      <c r="C13" s="567">
        <v>2253</v>
      </c>
      <c r="D13" s="567">
        <v>720</v>
      </c>
      <c r="E13" s="567">
        <v>494</v>
      </c>
      <c r="F13" s="567">
        <v>929</v>
      </c>
      <c r="G13" s="567">
        <v>711</v>
      </c>
      <c r="H13" s="567">
        <v>1074</v>
      </c>
      <c r="I13" s="567">
        <v>291</v>
      </c>
      <c r="J13" s="567">
        <v>897</v>
      </c>
      <c r="K13" s="567">
        <v>1311</v>
      </c>
      <c r="L13" s="567">
        <v>236</v>
      </c>
      <c r="M13" s="567">
        <v>51</v>
      </c>
      <c r="N13" s="580">
        <f t="shared" si="0"/>
        <v>10529</v>
      </c>
      <c r="O13" s="461" t="s">
        <v>1045</v>
      </c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</row>
    <row r="14" spans="1:59" s="31" customFormat="1" ht="33" customHeight="1">
      <c r="A14" s="539" t="s">
        <v>213</v>
      </c>
      <c r="B14" s="566">
        <v>7897</v>
      </c>
      <c r="C14" s="566">
        <v>0</v>
      </c>
      <c r="D14" s="566">
        <v>0</v>
      </c>
      <c r="E14" s="566">
        <v>0</v>
      </c>
      <c r="F14" s="566">
        <v>0</v>
      </c>
      <c r="G14" s="566">
        <v>0</v>
      </c>
      <c r="H14" s="566">
        <v>0</v>
      </c>
      <c r="I14" s="566">
        <v>0</v>
      </c>
      <c r="J14" s="566">
        <v>0</v>
      </c>
      <c r="K14" s="566">
        <v>0</v>
      </c>
      <c r="L14" s="566">
        <v>0</v>
      </c>
      <c r="M14" s="566">
        <v>0</v>
      </c>
      <c r="N14" s="580">
        <f t="shared" si="0"/>
        <v>7897</v>
      </c>
      <c r="O14" s="461" t="s">
        <v>1051</v>
      </c>
    </row>
    <row r="15" spans="1:59" s="31" customFormat="1" ht="33" customHeight="1">
      <c r="A15" s="539" t="s">
        <v>691</v>
      </c>
      <c r="B15" s="567">
        <v>5144</v>
      </c>
      <c r="C15" s="567">
        <v>4537</v>
      </c>
      <c r="D15" s="567">
        <v>2856</v>
      </c>
      <c r="E15" s="567">
        <v>3505</v>
      </c>
      <c r="F15" s="567">
        <v>2556</v>
      </c>
      <c r="G15" s="567">
        <v>2940</v>
      </c>
      <c r="H15" s="567">
        <v>1063</v>
      </c>
      <c r="I15" s="567">
        <v>900</v>
      </c>
      <c r="J15" s="567">
        <v>3306</v>
      </c>
      <c r="K15" s="567">
        <v>1029</v>
      </c>
      <c r="L15" s="567">
        <v>848</v>
      </c>
      <c r="M15" s="567">
        <v>8397</v>
      </c>
      <c r="N15" s="580">
        <f t="shared" si="0"/>
        <v>37081</v>
      </c>
      <c r="O15" s="461" t="s">
        <v>1049</v>
      </c>
    </row>
    <row r="16" spans="1:59" s="31" customFormat="1" ht="33" customHeight="1">
      <c r="A16" s="462" t="s">
        <v>848</v>
      </c>
      <c r="B16" s="529">
        <f>SUM(B8:B15)</f>
        <v>37774</v>
      </c>
      <c r="C16" s="529">
        <f t="shared" ref="C16:N16" si="1">SUM(C8:C15)</f>
        <v>23055</v>
      </c>
      <c r="D16" s="529">
        <f t="shared" si="1"/>
        <v>16976</v>
      </c>
      <c r="E16" s="529">
        <f t="shared" si="1"/>
        <v>10764</v>
      </c>
      <c r="F16" s="529">
        <f t="shared" si="1"/>
        <v>17849</v>
      </c>
      <c r="G16" s="529">
        <f t="shared" si="1"/>
        <v>18666</v>
      </c>
      <c r="H16" s="529">
        <f t="shared" si="1"/>
        <v>7273</v>
      </c>
      <c r="I16" s="529">
        <f t="shared" si="1"/>
        <v>9360</v>
      </c>
      <c r="J16" s="529">
        <f t="shared" si="1"/>
        <v>38866</v>
      </c>
      <c r="K16" s="529">
        <f t="shared" si="1"/>
        <v>12663</v>
      </c>
      <c r="L16" s="529">
        <f t="shared" si="1"/>
        <v>4872</v>
      </c>
      <c r="M16" s="529">
        <f t="shared" si="1"/>
        <v>21868</v>
      </c>
      <c r="N16" s="529">
        <f t="shared" si="1"/>
        <v>219986</v>
      </c>
      <c r="O16" s="462" t="s">
        <v>36</v>
      </c>
    </row>
    <row r="17" spans="1:15" s="31" customFormat="1" ht="18" customHeight="1">
      <c r="A17" s="95"/>
      <c r="N17" s="44"/>
      <c r="O17" s="95"/>
    </row>
    <row r="21" spans="1:15" ht="18" customHeight="1">
      <c r="F21" s="50"/>
      <c r="G21" s="50"/>
      <c r="H21" s="50"/>
      <c r="I21" s="50"/>
      <c r="J21" s="50"/>
      <c r="K21" s="50"/>
      <c r="L21" s="50"/>
      <c r="N21" s="50"/>
    </row>
  </sheetData>
  <mergeCells count="8">
    <mergeCell ref="O4:O7"/>
    <mergeCell ref="A1:O1"/>
    <mergeCell ref="A2:O2"/>
    <mergeCell ref="A3:H3"/>
    <mergeCell ref="I3:O3"/>
    <mergeCell ref="A4:A7"/>
    <mergeCell ref="B4:N4"/>
    <mergeCell ref="B5:N5"/>
  </mergeCells>
  <printOptions horizontalCentered="1" verticalCentered="1"/>
  <pageMargins left="0.7" right="0.7" top="0.75" bottom="0.75" header="0.3" footer="0.3"/>
  <pageSetup paperSize="9" scale="39" orientation="landscape" horizontalDpi="4294967292" verticalDpi="4294967292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C35"/>
  <sheetViews>
    <sheetView rightToLeft="1" zoomScaleNormal="100" workbookViewId="0">
      <selection sqref="A1:C1"/>
    </sheetView>
  </sheetViews>
  <sheetFormatPr defaultColWidth="6.7109375" defaultRowHeight="12.75"/>
  <cols>
    <col min="1" max="1" width="35.7109375" style="409" customWidth="1"/>
    <col min="2" max="2" width="23.140625" style="377" customWidth="1"/>
    <col min="3" max="3" width="35.7109375" style="410" customWidth="1"/>
    <col min="4" max="4" width="7" style="377" bestFit="1" customWidth="1"/>
    <col min="5" max="254" width="6.7109375" style="377"/>
    <col min="255" max="255" width="28.140625" style="377" customWidth="1"/>
    <col min="256" max="256" width="25.140625" style="377" customWidth="1"/>
    <col min="257" max="257" width="19.42578125" style="377" customWidth="1"/>
    <col min="258" max="258" width="21.85546875" style="377" customWidth="1"/>
    <col min="259" max="510" width="6.7109375" style="377"/>
    <col min="511" max="511" width="28.140625" style="377" customWidth="1"/>
    <col min="512" max="512" width="25.140625" style="377" customWidth="1"/>
    <col min="513" max="513" width="19.42578125" style="377" customWidth="1"/>
    <col min="514" max="514" width="21.85546875" style="377" customWidth="1"/>
    <col min="515" max="766" width="6.7109375" style="377"/>
    <col min="767" max="767" width="28.140625" style="377" customWidth="1"/>
    <col min="768" max="768" width="25.140625" style="377" customWidth="1"/>
    <col min="769" max="769" width="19.42578125" style="377" customWidth="1"/>
    <col min="770" max="770" width="21.85546875" style="377" customWidth="1"/>
    <col min="771" max="1022" width="6.7109375" style="377"/>
    <col min="1023" max="1023" width="28.140625" style="377" customWidth="1"/>
    <col min="1024" max="1024" width="25.140625" style="377" customWidth="1"/>
    <col min="1025" max="1025" width="19.42578125" style="377" customWidth="1"/>
    <col min="1026" max="1026" width="21.85546875" style="377" customWidth="1"/>
    <col min="1027" max="1278" width="6.7109375" style="377"/>
    <col min="1279" max="1279" width="28.140625" style="377" customWidth="1"/>
    <col min="1280" max="1280" width="25.140625" style="377" customWidth="1"/>
    <col min="1281" max="1281" width="19.42578125" style="377" customWidth="1"/>
    <col min="1282" max="1282" width="21.85546875" style="377" customWidth="1"/>
    <col min="1283" max="1534" width="6.7109375" style="377"/>
    <col min="1535" max="1535" width="28.140625" style="377" customWidth="1"/>
    <col min="1536" max="1536" width="25.140625" style="377" customWidth="1"/>
    <col min="1537" max="1537" width="19.42578125" style="377" customWidth="1"/>
    <col min="1538" max="1538" width="21.85546875" style="377" customWidth="1"/>
    <col min="1539" max="1790" width="6.7109375" style="377"/>
    <col min="1791" max="1791" width="28.140625" style="377" customWidth="1"/>
    <col min="1792" max="1792" width="25.140625" style="377" customWidth="1"/>
    <col min="1793" max="1793" width="19.42578125" style="377" customWidth="1"/>
    <col min="1794" max="1794" width="21.85546875" style="377" customWidth="1"/>
    <col min="1795" max="2046" width="6.7109375" style="377"/>
    <col min="2047" max="2047" width="28.140625" style="377" customWidth="1"/>
    <col min="2048" max="2048" width="25.140625" style="377" customWidth="1"/>
    <col min="2049" max="2049" width="19.42578125" style="377" customWidth="1"/>
    <col min="2050" max="2050" width="21.85546875" style="377" customWidth="1"/>
    <col min="2051" max="2302" width="6.7109375" style="377"/>
    <col min="2303" max="2303" width="28.140625" style="377" customWidth="1"/>
    <col min="2304" max="2304" width="25.140625" style="377" customWidth="1"/>
    <col min="2305" max="2305" width="19.42578125" style="377" customWidth="1"/>
    <col min="2306" max="2306" width="21.85546875" style="377" customWidth="1"/>
    <col min="2307" max="2558" width="6.7109375" style="377"/>
    <col min="2559" max="2559" width="28.140625" style="377" customWidth="1"/>
    <col min="2560" max="2560" width="25.140625" style="377" customWidth="1"/>
    <col min="2561" max="2561" width="19.42578125" style="377" customWidth="1"/>
    <col min="2562" max="2562" width="21.85546875" style="377" customWidth="1"/>
    <col min="2563" max="2814" width="6.7109375" style="377"/>
    <col min="2815" max="2815" width="28.140625" style="377" customWidth="1"/>
    <col min="2816" max="2816" width="25.140625" style="377" customWidth="1"/>
    <col min="2817" max="2817" width="19.42578125" style="377" customWidth="1"/>
    <col min="2818" max="2818" width="21.85546875" style="377" customWidth="1"/>
    <col min="2819" max="3070" width="6.7109375" style="377"/>
    <col min="3071" max="3071" width="28.140625" style="377" customWidth="1"/>
    <col min="3072" max="3072" width="25.140625" style="377" customWidth="1"/>
    <col min="3073" max="3073" width="19.42578125" style="377" customWidth="1"/>
    <col min="3074" max="3074" width="21.85546875" style="377" customWidth="1"/>
    <col min="3075" max="3326" width="6.7109375" style="377"/>
    <col min="3327" max="3327" width="28.140625" style="377" customWidth="1"/>
    <col min="3328" max="3328" width="25.140625" style="377" customWidth="1"/>
    <col min="3329" max="3329" width="19.42578125" style="377" customWidth="1"/>
    <col min="3330" max="3330" width="21.85546875" style="377" customWidth="1"/>
    <col min="3331" max="3582" width="6.7109375" style="377"/>
    <col min="3583" max="3583" width="28.140625" style="377" customWidth="1"/>
    <col min="3584" max="3584" width="25.140625" style="377" customWidth="1"/>
    <col min="3585" max="3585" width="19.42578125" style="377" customWidth="1"/>
    <col min="3586" max="3586" width="21.85546875" style="377" customWidth="1"/>
    <col min="3587" max="3838" width="6.7109375" style="377"/>
    <col min="3839" max="3839" width="28.140625" style="377" customWidth="1"/>
    <col min="3840" max="3840" width="25.140625" style="377" customWidth="1"/>
    <col min="3841" max="3841" width="19.42578125" style="377" customWidth="1"/>
    <col min="3842" max="3842" width="21.85546875" style="377" customWidth="1"/>
    <col min="3843" max="4094" width="6.7109375" style="377"/>
    <col min="4095" max="4095" width="28.140625" style="377" customWidth="1"/>
    <col min="4096" max="4096" width="25.140625" style="377" customWidth="1"/>
    <col min="4097" max="4097" width="19.42578125" style="377" customWidth="1"/>
    <col min="4098" max="4098" width="21.85546875" style="377" customWidth="1"/>
    <col min="4099" max="4350" width="6.7109375" style="377"/>
    <col min="4351" max="4351" width="28.140625" style="377" customWidth="1"/>
    <col min="4352" max="4352" width="25.140625" style="377" customWidth="1"/>
    <col min="4353" max="4353" width="19.42578125" style="377" customWidth="1"/>
    <col min="4354" max="4354" width="21.85546875" style="377" customWidth="1"/>
    <col min="4355" max="4606" width="6.7109375" style="377"/>
    <col min="4607" max="4607" width="28.140625" style="377" customWidth="1"/>
    <col min="4608" max="4608" width="25.140625" style="377" customWidth="1"/>
    <col min="4609" max="4609" width="19.42578125" style="377" customWidth="1"/>
    <col min="4610" max="4610" width="21.85546875" style="377" customWidth="1"/>
    <col min="4611" max="4862" width="6.7109375" style="377"/>
    <col min="4863" max="4863" width="28.140625" style="377" customWidth="1"/>
    <col min="4864" max="4864" width="25.140625" style="377" customWidth="1"/>
    <col min="4865" max="4865" width="19.42578125" style="377" customWidth="1"/>
    <col min="4866" max="4866" width="21.85546875" style="377" customWidth="1"/>
    <col min="4867" max="5118" width="6.7109375" style="377"/>
    <col min="5119" max="5119" width="28.140625" style="377" customWidth="1"/>
    <col min="5120" max="5120" width="25.140625" style="377" customWidth="1"/>
    <col min="5121" max="5121" width="19.42578125" style="377" customWidth="1"/>
    <col min="5122" max="5122" width="21.85546875" style="377" customWidth="1"/>
    <col min="5123" max="5374" width="6.7109375" style="377"/>
    <col min="5375" max="5375" width="28.140625" style="377" customWidth="1"/>
    <col min="5376" max="5376" width="25.140625" style="377" customWidth="1"/>
    <col min="5377" max="5377" width="19.42578125" style="377" customWidth="1"/>
    <col min="5378" max="5378" width="21.85546875" style="377" customWidth="1"/>
    <col min="5379" max="5630" width="6.7109375" style="377"/>
    <col min="5631" max="5631" width="28.140625" style="377" customWidth="1"/>
    <col min="5632" max="5632" width="25.140625" style="377" customWidth="1"/>
    <col min="5633" max="5633" width="19.42578125" style="377" customWidth="1"/>
    <col min="5634" max="5634" width="21.85546875" style="377" customWidth="1"/>
    <col min="5635" max="5886" width="6.7109375" style="377"/>
    <col min="5887" max="5887" width="28.140625" style="377" customWidth="1"/>
    <col min="5888" max="5888" width="25.140625" style="377" customWidth="1"/>
    <col min="5889" max="5889" width="19.42578125" style="377" customWidth="1"/>
    <col min="5890" max="5890" width="21.85546875" style="377" customWidth="1"/>
    <col min="5891" max="6142" width="6.7109375" style="377"/>
    <col min="6143" max="6143" width="28.140625" style="377" customWidth="1"/>
    <col min="6144" max="6144" width="25.140625" style="377" customWidth="1"/>
    <col min="6145" max="6145" width="19.42578125" style="377" customWidth="1"/>
    <col min="6146" max="6146" width="21.85546875" style="377" customWidth="1"/>
    <col min="6147" max="6398" width="6.7109375" style="377"/>
    <col min="6399" max="6399" width="28.140625" style="377" customWidth="1"/>
    <col min="6400" max="6400" width="25.140625" style="377" customWidth="1"/>
    <col min="6401" max="6401" width="19.42578125" style="377" customWidth="1"/>
    <col min="6402" max="6402" width="21.85546875" style="377" customWidth="1"/>
    <col min="6403" max="6654" width="6.7109375" style="377"/>
    <col min="6655" max="6655" width="28.140625" style="377" customWidth="1"/>
    <col min="6656" max="6656" width="25.140625" style="377" customWidth="1"/>
    <col min="6657" max="6657" width="19.42578125" style="377" customWidth="1"/>
    <col min="6658" max="6658" width="21.85546875" style="377" customWidth="1"/>
    <col min="6659" max="6910" width="6.7109375" style="377"/>
    <col min="6911" max="6911" width="28.140625" style="377" customWidth="1"/>
    <col min="6912" max="6912" width="25.140625" style="377" customWidth="1"/>
    <col min="6913" max="6913" width="19.42578125" style="377" customWidth="1"/>
    <col min="6914" max="6914" width="21.85546875" style="377" customWidth="1"/>
    <col min="6915" max="7166" width="6.7109375" style="377"/>
    <col min="7167" max="7167" width="28.140625" style="377" customWidth="1"/>
    <col min="7168" max="7168" width="25.140625" style="377" customWidth="1"/>
    <col min="7169" max="7169" width="19.42578125" style="377" customWidth="1"/>
    <col min="7170" max="7170" width="21.85546875" style="377" customWidth="1"/>
    <col min="7171" max="7422" width="6.7109375" style="377"/>
    <col min="7423" max="7423" width="28.140625" style="377" customWidth="1"/>
    <col min="7424" max="7424" width="25.140625" style="377" customWidth="1"/>
    <col min="7425" max="7425" width="19.42578125" style="377" customWidth="1"/>
    <col min="7426" max="7426" width="21.85546875" style="377" customWidth="1"/>
    <col min="7427" max="7678" width="6.7109375" style="377"/>
    <col min="7679" max="7679" width="28.140625" style="377" customWidth="1"/>
    <col min="7680" max="7680" width="25.140625" style="377" customWidth="1"/>
    <col min="7681" max="7681" width="19.42578125" style="377" customWidth="1"/>
    <col min="7682" max="7682" width="21.85546875" style="377" customWidth="1"/>
    <col min="7683" max="7934" width="6.7109375" style="377"/>
    <col min="7935" max="7935" width="28.140625" style="377" customWidth="1"/>
    <col min="7936" max="7936" width="25.140625" style="377" customWidth="1"/>
    <col min="7937" max="7937" width="19.42578125" style="377" customWidth="1"/>
    <col min="7938" max="7938" width="21.85546875" style="377" customWidth="1"/>
    <col min="7939" max="8190" width="6.7109375" style="377"/>
    <col min="8191" max="8191" width="28.140625" style="377" customWidth="1"/>
    <col min="8192" max="8192" width="25.140625" style="377" customWidth="1"/>
    <col min="8193" max="8193" width="19.42578125" style="377" customWidth="1"/>
    <col min="8194" max="8194" width="21.85546875" style="377" customWidth="1"/>
    <col min="8195" max="8446" width="6.7109375" style="377"/>
    <col min="8447" max="8447" width="28.140625" style="377" customWidth="1"/>
    <col min="8448" max="8448" width="25.140625" style="377" customWidth="1"/>
    <col min="8449" max="8449" width="19.42578125" style="377" customWidth="1"/>
    <col min="8450" max="8450" width="21.85546875" style="377" customWidth="1"/>
    <col min="8451" max="8702" width="6.7109375" style="377"/>
    <col min="8703" max="8703" width="28.140625" style="377" customWidth="1"/>
    <col min="8704" max="8704" width="25.140625" style="377" customWidth="1"/>
    <col min="8705" max="8705" width="19.42578125" style="377" customWidth="1"/>
    <col min="8706" max="8706" width="21.85546875" style="377" customWidth="1"/>
    <col min="8707" max="8958" width="6.7109375" style="377"/>
    <col min="8959" max="8959" width="28.140625" style="377" customWidth="1"/>
    <col min="8960" max="8960" width="25.140625" style="377" customWidth="1"/>
    <col min="8961" max="8961" width="19.42578125" style="377" customWidth="1"/>
    <col min="8962" max="8962" width="21.85546875" style="377" customWidth="1"/>
    <col min="8963" max="9214" width="6.7109375" style="377"/>
    <col min="9215" max="9215" width="28.140625" style="377" customWidth="1"/>
    <col min="9216" max="9216" width="25.140625" style="377" customWidth="1"/>
    <col min="9217" max="9217" width="19.42578125" style="377" customWidth="1"/>
    <col min="9218" max="9218" width="21.85546875" style="377" customWidth="1"/>
    <col min="9219" max="9470" width="6.7109375" style="377"/>
    <col min="9471" max="9471" width="28.140625" style="377" customWidth="1"/>
    <col min="9472" max="9472" width="25.140625" style="377" customWidth="1"/>
    <col min="9473" max="9473" width="19.42578125" style="377" customWidth="1"/>
    <col min="9474" max="9474" width="21.85546875" style="377" customWidth="1"/>
    <col min="9475" max="9726" width="6.7109375" style="377"/>
    <col min="9727" max="9727" width="28.140625" style="377" customWidth="1"/>
    <col min="9728" max="9728" width="25.140625" style="377" customWidth="1"/>
    <col min="9729" max="9729" width="19.42578125" style="377" customWidth="1"/>
    <col min="9730" max="9730" width="21.85546875" style="377" customWidth="1"/>
    <col min="9731" max="9982" width="6.7109375" style="377"/>
    <col min="9983" max="9983" width="28.140625" style="377" customWidth="1"/>
    <col min="9984" max="9984" width="25.140625" style="377" customWidth="1"/>
    <col min="9985" max="9985" width="19.42578125" style="377" customWidth="1"/>
    <col min="9986" max="9986" width="21.85546875" style="377" customWidth="1"/>
    <col min="9987" max="10238" width="6.7109375" style="377"/>
    <col min="10239" max="10239" width="28.140625" style="377" customWidth="1"/>
    <col min="10240" max="10240" width="25.140625" style="377" customWidth="1"/>
    <col min="10241" max="10241" width="19.42578125" style="377" customWidth="1"/>
    <col min="10242" max="10242" width="21.85546875" style="377" customWidth="1"/>
    <col min="10243" max="10494" width="6.7109375" style="377"/>
    <col min="10495" max="10495" width="28.140625" style="377" customWidth="1"/>
    <col min="10496" max="10496" width="25.140625" style="377" customWidth="1"/>
    <col min="10497" max="10497" width="19.42578125" style="377" customWidth="1"/>
    <col min="10498" max="10498" width="21.85546875" style="377" customWidth="1"/>
    <col min="10499" max="10750" width="6.7109375" style="377"/>
    <col min="10751" max="10751" width="28.140625" style="377" customWidth="1"/>
    <col min="10752" max="10752" width="25.140625" style="377" customWidth="1"/>
    <col min="10753" max="10753" width="19.42578125" style="377" customWidth="1"/>
    <col min="10754" max="10754" width="21.85546875" style="377" customWidth="1"/>
    <col min="10755" max="11006" width="6.7109375" style="377"/>
    <col min="11007" max="11007" width="28.140625" style="377" customWidth="1"/>
    <col min="11008" max="11008" width="25.140625" style="377" customWidth="1"/>
    <col min="11009" max="11009" width="19.42578125" style="377" customWidth="1"/>
    <col min="11010" max="11010" width="21.85546875" style="377" customWidth="1"/>
    <col min="11011" max="11262" width="6.7109375" style="377"/>
    <col min="11263" max="11263" width="28.140625" style="377" customWidth="1"/>
    <col min="11264" max="11264" width="25.140625" style="377" customWidth="1"/>
    <col min="11265" max="11265" width="19.42578125" style="377" customWidth="1"/>
    <col min="11266" max="11266" width="21.85546875" style="377" customWidth="1"/>
    <col min="11267" max="11518" width="6.7109375" style="377"/>
    <col min="11519" max="11519" width="28.140625" style="377" customWidth="1"/>
    <col min="11520" max="11520" width="25.140625" style="377" customWidth="1"/>
    <col min="11521" max="11521" width="19.42578125" style="377" customWidth="1"/>
    <col min="11522" max="11522" width="21.85546875" style="377" customWidth="1"/>
    <col min="11523" max="11774" width="6.7109375" style="377"/>
    <col min="11775" max="11775" width="28.140625" style="377" customWidth="1"/>
    <col min="11776" max="11776" width="25.140625" style="377" customWidth="1"/>
    <col min="11777" max="11777" width="19.42578125" style="377" customWidth="1"/>
    <col min="11778" max="11778" width="21.85546875" style="377" customWidth="1"/>
    <col min="11779" max="12030" width="6.7109375" style="377"/>
    <col min="12031" max="12031" width="28.140625" style="377" customWidth="1"/>
    <col min="12032" max="12032" width="25.140625" style="377" customWidth="1"/>
    <col min="12033" max="12033" width="19.42578125" style="377" customWidth="1"/>
    <col min="12034" max="12034" width="21.85546875" style="377" customWidth="1"/>
    <col min="12035" max="12286" width="6.7109375" style="377"/>
    <col min="12287" max="12287" width="28.140625" style="377" customWidth="1"/>
    <col min="12288" max="12288" width="25.140625" style="377" customWidth="1"/>
    <col min="12289" max="12289" width="19.42578125" style="377" customWidth="1"/>
    <col min="12290" max="12290" width="21.85546875" style="377" customWidth="1"/>
    <col min="12291" max="12542" width="6.7109375" style="377"/>
    <col min="12543" max="12543" width="28.140625" style="377" customWidth="1"/>
    <col min="12544" max="12544" width="25.140625" style="377" customWidth="1"/>
    <col min="12545" max="12545" width="19.42578125" style="377" customWidth="1"/>
    <col min="12546" max="12546" width="21.85546875" style="377" customWidth="1"/>
    <col min="12547" max="12798" width="6.7109375" style="377"/>
    <col min="12799" max="12799" width="28.140625" style="377" customWidth="1"/>
    <col min="12800" max="12800" width="25.140625" style="377" customWidth="1"/>
    <col min="12801" max="12801" width="19.42578125" style="377" customWidth="1"/>
    <col min="12802" max="12802" width="21.85546875" style="377" customWidth="1"/>
    <col min="12803" max="13054" width="6.7109375" style="377"/>
    <col min="13055" max="13055" width="28.140625" style="377" customWidth="1"/>
    <col min="13056" max="13056" width="25.140625" style="377" customWidth="1"/>
    <col min="13057" max="13057" width="19.42578125" style="377" customWidth="1"/>
    <col min="13058" max="13058" width="21.85546875" style="377" customWidth="1"/>
    <col min="13059" max="13310" width="6.7109375" style="377"/>
    <col min="13311" max="13311" width="28.140625" style="377" customWidth="1"/>
    <col min="13312" max="13312" width="25.140625" style="377" customWidth="1"/>
    <col min="13313" max="13313" width="19.42578125" style="377" customWidth="1"/>
    <col min="13314" max="13314" width="21.85546875" style="377" customWidth="1"/>
    <col min="13315" max="13566" width="6.7109375" style="377"/>
    <col min="13567" max="13567" width="28.140625" style="377" customWidth="1"/>
    <col min="13568" max="13568" width="25.140625" style="377" customWidth="1"/>
    <col min="13569" max="13569" width="19.42578125" style="377" customWidth="1"/>
    <col min="13570" max="13570" width="21.85546875" style="377" customWidth="1"/>
    <col min="13571" max="13822" width="6.7109375" style="377"/>
    <col min="13823" max="13823" width="28.140625" style="377" customWidth="1"/>
    <col min="13824" max="13824" width="25.140625" style="377" customWidth="1"/>
    <col min="13825" max="13825" width="19.42578125" style="377" customWidth="1"/>
    <col min="13826" max="13826" width="21.85546875" style="377" customWidth="1"/>
    <col min="13827" max="14078" width="6.7109375" style="377"/>
    <col min="14079" max="14079" width="28.140625" style="377" customWidth="1"/>
    <col min="14080" max="14080" width="25.140625" style="377" customWidth="1"/>
    <col min="14081" max="14081" width="19.42578125" style="377" customWidth="1"/>
    <col min="14082" max="14082" width="21.85546875" style="377" customWidth="1"/>
    <col min="14083" max="14334" width="6.7109375" style="377"/>
    <col min="14335" max="14335" width="28.140625" style="377" customWidth="1"/>
    <col min="14336" max="14336" width="25.140625" style="377" customWidth="1"/>
    <col min="14337" max="14337" width="19.42578125" style="377" customWidth="1"/>
    <col min="14338" max="14338" width="21.85546875" style="377" customWidth="1"/>
    <col min="14339" max="14590" width="6.7109375" style="377"/>
    <col min="14591" max="14591" width="28.140625" style="377" customWidth="1"/>
    <col min="14592" max="14592" width="25.140625" style="377" customWidth="1"/>
    <col min="14593" max="14593" width="19.42578125" style="377" customWidth="1"/>
    <col min="14594" max="14594" width="21.85546875" style="377" customWidth="1"/>
    <col min="14595" max="14846" width="6.7109375" style="377"/>
    <col min="14847" max="14847" width="28.140625" style="377" customWidth="1"/>
    <col min="14848" max="14848" width="25.140625" style="377" customWidth="1"/>
    <col min="14849" max="14849" width="19.42578125" style="377" customWidth="1"/>
    <col min="14850" max="14850" width="21.85546875" style="377" customWidth="1"/>
    <col min="14851" max="15102" width="6.7109375" style="377"/>
    <col min="15103" max="15103" width="28.140625" style="377" customWidth="1"/>
    <col min="15104" max="15104" width="25.140625" style="377" customWidth="1"/>
    <col min="15105" max="15105" width="19.42578125" style="377" customWidth="1"/>
    <col min="15106" max="15106" width="21.85546875" style="377" customWidth="1"/>
    <col min="15107" max="15358" width="6.7109375" style="377"/>
    <col min="15359" max="15359" width="28.140625" style="377" customWidth="1"/>
    <col min="15360" max="15360" width="25.140625" style="377" customWidth="1"/>
    <col min="15361" max="15361" width="19.42578125" style="377" customWidth="1"/>
    <col min="15362" max="15362" width="21.85546875" style="377" customWidth="1"/>
    <col min="15363" max="15614" width="6.7109375" style="377"/>
    <col min="15615" max="15615" width="28.140625" style="377" customWidth="1"/>
    <col min="15616" max="15616" width="25.140625" style="377" customWidth="1"/>
    <col min="15617" max="15617" width="19.42578125" style="377" customWidth="1"/>
    <col min="15618" max="15618" width="21.85546875" style="377" customWidth="1"/>
    <col min="15619" max="15870" width="6.7109375" style="377"/>
    <col min="15871" max="15871" width="28.140625" style="377" customWidth="1"/>
    <col min="15872" max="15872" width="25.140625" style="377" customWidth="1"/>
    <col min="15873" max="15873" width="19.42578125" style="377" customWidth="1"/>
    <col min="15874" max="15874" width="21.85546875" style="377" customWidth="1"/>
    <col min="15875" max="16126" width="6.7109375" style="377"/>
    <col min="16127" max="16127" width="28.140625" style="377" customWidth="1"/>
    <col min="16128" max="16128" width="25.140625" style="377" customWidth="1"/>
    <col min="16129" max="16129" width="19.42578125" style="377" customWidth="1"/>
    <col min="16130" max="16130" width="21.85546875" style="377" customWidth="1"/>
    <col min="16131" max="16384" width="6.7109375" style="377"/>
  </cols>
  <sheetData>
    <row r="1" spans="1:29" ht="45" customHeight="1">
      <c r="A1" s="714" t="s">
        <v>984</v>
      </c>
      <c r="B1" s="714"/>
      <c r="C1" s="714"/>
      <c r="D1" s="444"/>
    </row>
    <row r="2" spans="1:29" ht="45" customHeight="1">
      <c r="A2" s="792" t="s">
        <v>1008</v>
      </c>
      <c r="B2" s="792"/>
      <c r="C2" s="792"/>
      <c r="D2" s="575"/>
      <c r="E2" s="408"/>
      <c r="F2" s="408"/>
      <c r="G2" s="408"/>
      <c r="H2" s="819"/>
      <c r="I2" s="819"/>
      <c r="J2" s="819"/>
      <c r="K2" s="819"/>
      <c r="L2" s="819"/>
      <c r="M2" s="819"/>
      <c r="N2" s="819"/>
      <c r="O2" s="819"/>
      <c r="P2" s="819"/>
      <c r="Q2" s="819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</row>
    <row r="3" spans="1:29" ht="17.100000000000001" customHeight="1">
      <c r="A3" s="461" t="s">
        <v>1249</v>
      </c>
      <c r="B3" s="783" t="s">
        <v>1225</v>
      </c>
      <c r="C3" s="785"/>
      <c r="D3" s="444"/>
    </row>
    <row r="4" spans="1:29" ht="36" customHeight="1">
      <c r="A4" s="802" t="s">
        <v>971</v>
      </c>
      <c r="B4" s="485" t="s">
        <v>923</v>
      </c>
      <c r="C4" s="802" t="s">
        <v>993</v>
      </c>
      <c r="D4" s="444"/>
    </row>
    <row r="5" spans="1:29" ht="25.5" customHeight="1">
      <c r="A5" s="802"/>
      <c r="B5" s="485" t="s">
        <v>970</v>
      </c>
      <c r="C5" s="802"/>
      <c r="D5" s="444"/>
    </row>
    <row r="6" spans="1:29" ht="33" customHeight="1">
      <c r="A6" s="461" t="s">
        <v>104</v>
      </c>
      <c r="B6" s="493">
        <v>7170</v>
      </c>
      <c r="C6" s="461" t="s">
        <v>2</v>
      </c>
      <c r="D6" s="444"/>
    </row>
    <row r="7" spans="1:29" ht="33" customHeight="1">
      <c r="A7" s="461" t="s">
        <v>859</v>
      </c>
      <c r="B7" s="508">
        <v>4267</v>
      </c>
      <c r="C7" s="461" t="s">
        <v>3</v>
      </c>
      <c r="D7" s="444"/>
    </row>
    <row r="8" spans="1:29" ht="33" customHeight="1">
      <c r="A8" s="461" t="s">
        <v>105</v>
      </c>
      <c r="B8" s="493">
        <v>1573</v>
      </c>
      <c r="C8" s="461" t="s">
        <v>5</v>
      </c>
      <c r="D8" s="444"/>
    </row>
    <row r="9" spans="1:29" ht="33" customHeight="1">
      <c r="A9" s="461" t="s">
        <v>106</v>
      </c>
      <c r="B9" s="508">
        <v>3874</v>
      </c>
      <c r="C9" s="461" t="s">
        <v>7</v>
      </c>
      <c r="D9" s="444"/>
    </row>
    <row r="10" spans="1:29" ht="33" customHeight="1">
      <c r="A10" s="461" t="s">
        <v>107</v>
      </c>
      <c r="B10" s="493">
        <v>3055</v>
      </c>
      <c r="C10" s="461" t="s">
        <v>8</v>
      </c>
      <c r="D10" s="444"/>
    </row>
    <row r="11" spans="1:29" ht="33" customHeight="1">
      <c r="A11" s="461" t="s">
        <v>108</v>
      </c>
      <c r="B11" s="508">
        <v>3235</v>
      </c>
      <c r="C11" s="461" t="s">
        <v>10</v>
      </c>
      <c r="D11" s="444"/>
    </row>
    <row r="12" spans="1:29" ht="33" customHeight="1">
      <c r="A12" s="461" t="s">
        <v>110</v>
      </c>
      <c r="B12" s="493">
        <v>4853</v>
      </c>
      <c r="C12" s="461" t="s">
        <v>11</v>
      </c>
      <c r="D12" s="444"/>
    </row>
    <row r="13" spans="1:29" ht="33" customHeight="1">
      <c r="A13" s="461" t="s">
        <v>111</v>
      </c>
      <c r="B13" s="508">
        <v>2631</v>
      </c>
      <c r="C13" s="461" t="s">
        <v>13</v>
      </c>
      <c r="D13" s="444"/>
    </row>
    <row r="14" spans="1:29" ht="33" customHeight="1">
      <c r="A14" s="461" t="s">
        <v>124</v>
      </c>
      <c r="B14" s="493">
        <v>1211</v>
      </c>
      <c r="C14" s="461" t="s">
        <v>15</v>
      </c>
      <c r="D14" s="444"/>
    </row>
    <row r="15" spans="1:29" ht="33" customHeight="1">
      <c r="A15" s="461" t="s">
        <v>112</v>
      </c>
      <c r="B15" s="508">
        <v>3663</v>
      </c>
      <c r="C15" s="461" t="s">
        <v>17</v>
      </c>
      <c r="D15" s="444"/>
    </row>
    <row r="16" spans="1:29" ht="33" customHeight="1">
      <c r="A16" s="461" t="s">
        <v>40</v>
      </c>
      <c r="B16" s="493">
        <v>1288</v>
      </c>
      <c r="C16" s="461" t="s">
        <v>18</v>
      </c>
      <c r="D16" s="444"/>
    </row>
    <row r="17" spans="1:4" ht="33" customHeight="1">
      <c r="A17" s="461" t="s">
        <v>113</v>
      </c>
      <c r="B17" s="508">
        <v>2709</v>
      </c>
      <c r="C17" s="461" t="s">
        <v>20</v>
      </c>
      <c r="D17" s="444"/>
    </row>
    <row r="18" spans="1:4" ht="33" customHeight="1">
      <c r="A18" s="461" t="s">
        <v>21</v>
      </c>
      <c r="B18" s="493">
        <v>1393</v>
      </c>
      <c r="C18" s="461" t="s">
        <v>22</v>
      </c>
      <c r="D18" s="444"/>
    </row>
    <row r="19" spans="1:4" ht="33" customHeight="1">
      <c r="A19" s="461" t="s">
        <v>115</v>
      </c>
      <c r="B19" s="508">
        <v>1591</v>
      </c>
      <c r="C19" s="461" t="s">
        <v>23</v>
      </c>
      <c r="D19" s="444"/>
    </row>
    <row r="20" spans="1:4" ht="33" customHeight="1">
      <c r="A20" s="461" t="s">
        <v>24</v>
      </c>
      <c r="B20" s="493">
        <v>2289</v>
      </c>
      <c r="C20" s="461" t="s">
        <v>25</v>
      </c>
      <c r="D20" s="444"/>
    </row>
    <row r="21" spans="1:4" ht="33" customHeight="1">
      <c r="A21" s="461" t="s">
        <v>116</v>
      </c>
      <c r="B21" s="508">
        <v>2366</v>
      </c>
      <c r="C21" s="461" t="s">
        <v>117</v>
      </c>
      <c r="D21" s="444"/>
    </row>
    <row r="22" spans="1:4" ht="33" customHeight="1">
      <c r="A22" s="461" t="s">
        <v>118</v>
      </c>
      <c r="B22" s="493">
        <v>1159</v>
      </c>
      <c r="C22" s="461" t="s">
        <v>152</v>
      </c>
      <c r="D22" s="444"/>
    </row>
    <row r="23" spans="1:4" ht="33" customHeight="1">
      <c r="A23" s="461" t="s">
        <v>126</v>
      </c>
      <c r="B23" s="508">
        <v>1769</v>
      </c>
      <c r="C23" s="461" t="s">
        <v>30</v>
      </c>
      <c r="D23" s="444"/>
    </row>
    <row r="24" spans="1:4" ht="33" customHeight="1">
      <c r="A24" s="461" t="s">
        <v>31</v>
      </c>
      <c r="B24" s="493">
        <v>427</v>
      </c>
      <c r="C24" s="461" t="s">
        <v>322</v>
      </c>
      <c r="D24" s="444"/>
    </row>
    <row r="25" spans="1:4" ht="33" customHeight="1">
      <c r="A25" s="461" t="s">
        <v>33</v>
      </c>
      <c r="B25" s="508">
        <v>568</v>
      </c>
      <c r="C25" s="461" t="s">
        <v>34</v>
      </c>
      <c r="D25" s="444"/>
    </row>
    <row r="26" spans="1:4" ht="33" customHeight="1">
      <c r="A26" s="462" t="s">
        <v>58</v>
      </c>
      <c r="B26" s="506">
        <f>SUM(B6:B25)</f>
        <v>51091</v>
      </c>
      <c r="C26" s="462" t="s">
        <v>36</v>
      </c>
      <c r="D26" s="576"/>
    </row>
    <row r="27" spans="1:4" ht="33" customHeight="1">
      <c r="A27" s="577" t="s">
        <v>733</v>
      </c>
      <c r="B27" s="578"/>
      <c r="C27" s="579" t="s">
        <v>734</v>
      </c>
      <c r="D27" s="444"/>
    </row>
    <row r="28" spans="1:4" ht="33" customHeight="1">
      <c r="A28" s="445"/>
      <c r="B28" s="446"/>
      <c r="C28" s="447"/>
    </row>
    <row r="29" spans="1:4" ht="33" customHeight="1"/>
    <row r="30" spans="1:4" ht="33" customHeight="1"/>
    <row r="31" spans="1:4" ht="33" customHeight="1"/>
    <row r="32" spans="1:4" ht="33" customHeight="1"/>
    <row r="33" ht="33" customHeight="1"/>
    <row r="34" ht="33" customHeight="1"/>
    <row r="35" ht="33" customHeight="1"/>
  </sheetData>
  <mergeCells count="7">
    <mergeCell ref="H2:Y2"/>
    <mergeCell ref="Z2:AC2"/>
    <mergeCell ref="A4:A5"/>
    <mergeCell ref="C4:C5"/>
    <mergeCell ref="A1:C1"/>
    <mergeCell ref="A2:C2"/>
    <mergeCell ref="B3:C3"/>
  </mergeCells>
  <pageMargins left="0.7" right="0.7" top="0.75" bottom="0.75" header="0.3" footer="0.3"/>
  <pageSetup paperSize="9" scale="78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31"/>
  <sheetViews>
    <sheetView rightToLeft="1" topLeftCell="A13" zoomScaleNormal="100" workbookViewId="0">
      <selection sqref="A1:F1"/>
    </sheetView>
  </sheetViews>
  <sheetFormatPr defaultColWidth="13.42578125" defaultRowHeight="15"/>
  <cols>
    <col min="1" max="6" width="29.7109375" style="382" customWidth="1"/>
    <col min="7" max="250" width="13.42578125" style="382"/>
    <col min="251" max="256" width="20.7109375" style="382" customWidth="1"/>
    <col min="257" max="258" width="13.42578125" style="382" customWidth="1"/>
    <col min="259" max="506" width="13.42578125" style="382"/>
    <col min="507" max="512" width="20.7109375" style="382" customWidth="1"/>
    <col min="513" max="514" width="13.42578125" style="382" customWidth="1"/>
    <col min="515" max="762" width="13.42578125" style="382"/>
    <col min="763" max="768" width="20.7109375" style="382" customWidth="1"/>
    <col min="769" max="770" width="13.42578125" style="382" customWidth="1"/>
    <col min="771" max="1018" width="13.42578125" style="382"/>
    <col min="1019" max="1024" width="20.7109375" style="382" customWidth="1"/>
    <col min="1025" max="1026" width="13.42578125" style="382" customWidth="1"/>
    <col min="1027" max="1274" width="13.42578125" style="382"/>
    <col min="1275" max="1280" width="20.7109375" style="382" customWidth="1"/>
    <col min="1281" max="1282" width="13.42578125" style="382" customWidth="1"/>
    <col min="1283" max="1530" width="13.42578125" style="382"/>
    <col min="1531" max="1536" width="20.7109375" style="382" customWidth="1"/>
    <col min="1537" max="1538" width="13.42578125" style="382" customWidth="1"/>
    <col min="1539" max="1786" width="13.42578125" style="382"/>
    <col min="1787" max="1792" width="20.7109375" style="382" customWidth="1"/>
    <col min="1793" max="1794" width="13.42578125" style="382" customWidth="1"/>
    <col min="1795" max="2042" width="13.42578125" style="382"/>
    <col min="2043" max="2048" width="20.7109375" style="382" customWidth="1"/>
    <col min="2049" max="2050" width="13.42578125" style="382" customWidth="1"/>
    <col min="2051" max="2298" width="13.42578125" style="382"/>
    <col min="2299" max="2304" width="20.7109375" style="382" customWidth="1"/>
    <col min="2305" max="2306" width="13.42578125" style="382" customWidth="1"/>
    <col min="2307" max="2554" width="13.42578125" style="382"/>
    <col min="2555" max="2560" width="20.7109375" style="382" customWidth="1"/>
    <col min="2561" max="2562" width="13.42578125" style="382" customWidth="1"/>
    <col min="2563" max="2810" width="13.42578125" style="382"/>
    <col min="2811" max="2816" width="20.7109375" style="382" customWidth="1"/>
    <col min="2817" max="2818" width="13.42578125" style="382" customWidth="1"/>
    <col min="2819" max="3066" width="13.42578125" style="382"/>
    <col min="3067" max="3072" width="20.7109375" style="382" customWidth="1"/>
    <col min="3073" max="3074" width="13.42578125" style="382" customWidth="1"/>
    <col min="3075" max="3322" width="13.42578125" style="382"/>
    <col min="3323" max="3328" width="20.7109375" style="382" customWidth="1"/>
    <col min="3329" max="3330" width="13.42578125" style="382" customWidth="1"/>
    <col min="3331" max="3578" width="13.42578125" style="382"/>
    <col min="3579" max="3584" width="20.7109375" style="382" customWidth="1"/>
    <col min="3585" max="3586" width="13.42578125" style="382" customWidth="1"/>
    <col min="3587" max="3834" width="13.42578125" style="382"/>
    <col min="3835" max="3840" width="20.7109375" style="382" customWidth="1"/>
    <col min="3841" max="3842" width="13.42578125" style="382" customWidth="1"/>
    <col min="3843" max="4090" width="13.42578125" style="382"/>
    <col min="4091" max="4096" width="20.7109375" style="382" customWidth="1"/>
    <col min="4097" max="4098" width="13.42578125" style="382" customWidth="1"/>
    <col min="4099" max="4346" width="13.42578125" style="382"/>
    <col min="4347" max="4352" width="20.7109375" style="382" customWidth="1"/>
    <col min="4353" max="4354" width="13.42578125" style="382" customWidth="1"/>
    <col min="4355" max="4602" width="13.42578125" style="382"/>
    <col min="4603" max="4608" width="20.7109375" style="382" customWidth="1"/>
    <col min="4609" max="4610" width="13.42578125" style="382" customWidth="1"/>
    <col min="4611" max="4858" width="13.42578125" style="382"/>
    <col min="4859" max="4864" width="20.7109375" style="382" customWidth="1"/>
    <col min="4865" max="4866" width="13.42578125" style="382" customWidth="1"/>
    <col min="4867" max="5114" width="13.42578125" style="382"/>
    <col min="5115" max="5120" width="20.7109375" style="382" customWidth="1"/>
    <col min="5121" max="5122" width="13.42578125" style="382" customWidth="1"/>
    <col min="5123" max="5370" width="13.42578125" style="382"/>
    <col min="5371" max="5376" width="20.7109375" style="382" customWidth="1"/>
    <col min="5377" max="5378" width="13.42578125" style="382" customWidth="1"/>
    <col min="5379" max="5626" width="13.42578125" style="382"/>
    <col min="5627" max="5632" width="20.7109375" style="382" customWidth="1"/>
    <col min="5633" max="5634" width="13.42578125" style="382" customWidth="1"/>
    <col min="5635" max="5882" width="13.42578125" style="382"/>
    <col min="5883" max="5888" width="20.7109375" style="382" customWidth="1"/>
    <col min="5889" max="5890" width="13.42578125" style="382" customWidth="1"/>
    <col min="5891" max="6138" width="13.42578125" style="382"/>
    <col min="6139" max="6144" width="20.7109375" style="382" customWidth="1"/>
    <col min="6145" max="6146" width="13.42578125" style="382" customWidth="1"/>
    <col min="6147" max="6394" width="13.42578125" style="382"/>
    <col min="6395" max="6400" width="20.7109375" style="382" customWidth="1"/>
    <col min="6401" max="6402" width="13.42578125" style="382" customWidth="1"/>
    <col min="6403" max="6650" width="13.42578125" style="382"/>
    <col min="6651" max="6656" width="20.7109375" style="382" customWidth="1"/>
    <col min="6657" max="6658" width="13.42578125" style="382" customWidth="1"/>
    <col min="6659" max="6906" width="13.42578125" style="382"/>
    <col min="6907" max="6912" width="20.7109375" style="382" customWidth="1"/>
    <col min="6913" max="6914" width="13.42578125" style="382" customWidth="1"/>
    <col min="6915" max="7162" width="13.42578125" style="382"/>
    <col min="7163" max="7168" width="20.7109375" style="382" customWidth="1"/>
    <col min="7169" max="7170" width="13.42578125" style="382" customWidth="1"/>
    <col min="7171" max="7418" width="13.42578125" style="382"/>
    <col min="7419" max="7424" width="20.7109375" style="382" customWidth="1"/>
    <col min="7425" max="7426" width="13.42578125" style="382" customWidth="1"/>
    <col min="7427" max="7674" width="13.42578125" style="382"/>
    <col min="7675" max="7680" width="20.7109375" style="382" customWidth="1"/>
    <col min="7681" max="7682" width="13.42578125" style="382" customWidth="1"/>
    <col min="7683" max="7930" width="13.42578125" style="382"/>
    <col min="7931" max="7936" width="20.7109375" style="382" customWidth="1"/>
    <col min="7937" max="7938" width="13.42578125" style="382" customWidth="1"/>
    <col min="7939" max="8186" width="13.42578125" style="382"/>
    <col min="8187" max="8192" width="20.7109375" style="382" customWidth="1"/>
    <col min="8193" max="8194" width="13.42578125" style="382" customWidth="1"/>
    <col min="8195" max="8442" width="13.42578125" style="382"/>
    <col min="8443" max="8448" width="20.7109375" style="382" customWidth="1"/>
    <col min="8449" max="8450" width="13.42578125" style="382" customWidth="1"/>
    <col min="8451" max="8698" width="13.42578125" style="382"/>
    <col min="8699" max="8704" width="20.7109375" style="382" customWidth="1"/>
    <col min="8705" max="8706" width="13.42578125" style="382" customWidth="1"/>
    <col min="8707" max="8954" width="13.42578125" style="382"/>
    <col min="8955" max="8960" width="20.7109375" style="382" customWidth="1"/>
    <col min="8961" max="8962" width="13.42578125" style="382" customWidth="1"/>
    <col min="8963" max="9210" width="13.42578125" style="382"/>
    <col min="9211" max="9216" width="20.7109375" style="382" customWidth="1"/>
    <col min="9217" max="9218" width="13.42578125" style="382" customWidth="1"/>
    <col min="9219" max="9466" width="13.42578125" style="382"/>
    <col min="9467" max="9472" width="20.7109375" style="382" customWidth="1"/>
    <col min="9473" max="9474" width="13.42578125" style="382" customWidth="1"/>
    <col min="9475" max="9722" width="13.42578125" style="382"/>
    <col min="9723" max="9728" width="20.7109375" style="382" customWidth="1"/>
    <col min="9729" max="9730" width="13.42578125" style="382" customWidth="1"/>
    <col min="9731" max="9978" width="13.42578125" style="382"/>
    <col min="9979" max="9984" width="20.7109375" style="382" customWidth="1"/>
    <col min="9985" max="9986" width="13.42578125" style="382" customWidth="1"/>
    <col min="9987" max="10234" width="13.42578125" style="382"/>
    <col min="10235" max="10240" width="20.7109375" style="382" customWidth="1"/>
    <col min="10241" max="10242" width="13.42578125" style="382" customWidth="1"/>
    <col min="10243" max="10490" width="13.42578125" style="382"/>
    <col min="10491" max="10496" width="20.7109375" style="382" customWidth="1"/>
    <col min="10497" max="10498" width="13.42578125" style="382" customWidth="1"/>
    <col min="10499" max="10746" width="13.42578125" style="382"/>
    <col min="10747" max="10752" width="20.7109375" style="382" customWidth="1"/>
    <col min="10753" max="10754" width="13.42578125" style="382" customWidth="1"/>
    <col min="10755" max="11002" width="13.42578125" style="382"/>
    <col min="11003" max="11008" width="20.7109375" style="382" customWidth="1"/>
    <col min="11009" max="11010" width="13.42578125" style="382" customWidth="1"/>
    <col min="11011" max="11258" width="13.42578125" style="382"/>
    <col min="11259" max="11264" width="20.7109375" style="382" customWidth="1"/>
    <col min="11265" max="11266" width="13.42578125" style="382" customWidth="1"/>
    <col min="11267" max="11514" width="13.42578125" style="382"/>
    <col min="11515" max="11520" width="20.7109375" style="382" customWidth="1"/>
    <col min="11521" max="11522" width="13.42578125" style="382" customWidth="1"/>
    <col min="11523" max="11770" width="13.42578125" style="382"/>
    <col min="11771" max="11776" width="20.7109375" style="382" customWidth="1"/>
    <col min="11777" max="11778" width="13.42578125" style="382" customWidth="1"/>
    <col min="11779" max="12026" width="13.42578125" style="382"/>
    <col min="12027" max="12032" width="20.7109375" style="382" customWidth="1"/>
    <col min="12033" max="12034" width="13.42578125" style="382" customWidth="1"/>
    <col min="12035" max="12282" width="13.42578125" style="382"/>
    <col min="12283" max="12288" width="20.7109375" style="382" customWidth="1"/>
    <col min="12289" max="12290" width="13.42578125" style="382" customWidth="1"/>
    <col min="12291" max="12538" width="13.42578125" style="382"/>
    <col min="12539" max="12544" width="20.7109375" style="382" customWidth="1"/>
    <col min="12545" max="12546" width="13.42578125" style="382" customWidth="1"/>
    <col min="12547" max="12794" width="13.42578125" style="382"/>
    <col min="12795" max="12800" width="20.7109375" style="382" customWidth="1"/>
    <col min="12801" max="12802" width="13.42578125" style="382" customWidth="1"/>
    <col min="12803" max="13050" width="13.42578125" style="382"/>
    <col min="13051" max="13056" width="20.7109375" style="382" customWidth="1"/>
    <col min="13057" max="13058" width="13.42578125" style="382" customWidth="1"/>
    <col min="13059" max="13306" width="13.42578125" style="382"/>
    <col min="13307" max="13312" width="20.7109375" style="382" customWidth="1"/>
    <col min="13313" max="13314" width="13.42578125" style="382" customWidth="1"/>
    <col min="13315" max="13562" width="13.42578125" style="382"/>
    <col min="13563" max="13568" width="20.7109375" style="382" customWidth="1"/>
    <col min="13569" max="13570" width="13.42578125" style="382" customWidth="1"/>
    <col min="13571" max="13818" width="13.42578125" style="382"/>
    <col min="13819" max="13824" width="20.7109375" style="382" customWidth="1"/>
    <col min="13825" max="13826" width="13.42578125" style="382" customWidth="1"/>
    <col min="13827" max="14074" width="13.42578125" style="382"/>
    <col min="14075" max="14080" width="20.7109375" style="382" customWidth="1"/>
    <col min="14081" max="14082" width="13.42578125" style="382" customWidth="1"/>
    <col min="14083" max="14330" width="13.42578125" style="382"/>
    <col min="14331" max="14336" width="20.7109375" style="382" customWidth="1"/>
    <col min="14337" max="14338" width="13.42578125" style="382" customWidth="1"/>
    <col min="14339" max="14586" width="13.42578125" style="382"/>
    <col min="14587" max="14592" width="20.7109375" style="382" customWidth="1"/>
    <col min="14593" max="14594" width="13.42578125" style="382" customWidth="1"/>
    <col min="14595" max="14842" width="13.42578125" style="382"/>
    <col min="14843" max="14848" width="20.7109375" style="382" customWidth="1"/>
    <col min="14849" max="14850" width="13.42578125" style="382" customWidth="1"/>
    <col min="14851" max="15098" width="13.42578125" style="382"/>
    <col min="15099" max="15104" width="20.7109375" style="382" customWidth="1"/>
    <col min="15105" max="15106" width="13.42578125" style="382" customWidth="1"/>
    <col min="15107" max="15354" width="13.42578125" style="382"/>
    <col min="15355" max="15360" width="20.7109375" style="382" customWidth="1"/>
    <col min="15361" max="15362" width="13.42578125" style="382" customWidth="1"/>
    <col min="15363" max="15610" width="13.42578125" style="382"/>
    <col min="15611" max="15616" width="20.7109375" style="382" customWidth="1"/>
    <col min="15617" max="15618" width="13.42578125" style="382" customWidth="1"/>
    <col min="15619" max="15866" width="13.42578125" style="382"/>
    <col min="15867" max="15872" width="20.7109375" style="382" customWidth="1"/>
    <col min="15873" max="15874" width="13.42578125" style="382" customWidth="1"/>
    <col min="15875" max="16122" width="13.42578125" style="382"/>
    <col min="16123" max="16128" width="20.7109375" style="382" customWidth="1"/>
    <col min="16129" max="16130" width="13.42578125" style="382" customWidth="1"/>
    <col min="16131" max="16384" width="13.42578125" style="382"/>
  </cols>
  <sheetData>
    <row r="1" spans="1:7" s="411" customFormat="1" ht="27" customHeight="1">
      <c r="A1" s="714" t="s">
        <v>985</v>
      </c>
      <c r="B1" s="714"/>
      <c r="C1" s="714"/>
      <c r="D1" s="714"/>
      <c r="E1" s="714"/>
      <c r="F1" s="714"/>
      <c r="G1" s="569"/>
    </row>
    <row r="2" spans="1:7" s="411" customFormat="1" ht="27" customHeight="1">
      <c r="A2" s="792" t="s">
        <v>1009</v>
      </c>
      <c r="B2" s="792"/>
      <c r="C2" s="792"/>
      <c r="D2" s="792"/>
      <c r="E2" s="792"/>
      <c r="F2" s="792"/>
      <c r="G2" s="569"/>
    </row>
    <row r="3" spans="1:7" ht="24.95" customHeight="1">
      <c r="A3" s="782" t="s">
        <v>1226</v>
      </c>
      <c r="B3" s="782"/>
      <c r="C3" s="782"/>
      <c r="D3" s="783" t="s">
        <v>393</v>
      </c>
      <c r="E3" s="784"/>
      <c r="F3" s="785"/>
      <c r="G3" s="570"/>
    </row>
    <row r="4" spans="1:7" ht="33" customHeight="1">
      <c r="A4" s="802" t="s">
        <v>972</v>
      </c>
      <c r="B4" s="485" t="s">
        <v>397</v>
      </c>
      <c r="C4" s="485" t="s">
        <v>398</v>
      </c>
      <c r="D4" s="485" t="s">
        <v>399</v>
      </c>
      <c r="E4" s="485" t="s">
        <v>400</v>
      </c>
      <c r="F4" s="802" t="s">
        <v>993</v>
      </c>
      <c r="G4" s="570"/>
    </row>
    <row r="5" spans="1:7" ht="45" customHeight="1">
      <c r="A5" s="802"/>
      <c r="B5" s="485" t="s">
        <v>401</v>
      </c>
      <c r="C5" s="485" t="s">
        <v>402</v>
      </c>
      <c r="D5" s="485" t="s">
        <v>403</v>
      </c>
      <c r="E5" s="485" t="s">
        <v>716</v>
      </c>
      <c r="F5" s="802"/>
      <c r="G5" s="570"/>
    </row>
    <row r="6" spans="1:7" ht="24.95" customHeight="1">
      <c r="A6" s="461" t="s">
        <v>104</v>
      </c>
      <c r="B6" s="573">
        <v>15740</v>
      </c>
      <c r="C6" s="573">
        <v>19367</v>
      </c>
      <c r="D6" s="546">
        <f>SUM(B6:C6)</f>
        <v>35107</v>
      </c>
      <c r="E6" s="573">
        <v>1473</v>
      </c>
      <c r="F6" s="461" t="s">
        <v>2</v>
      </c>
      <c r="G6" s="570"/>
    </row>
    <row r="7" spans="1:7" ht="24.95" customHeight="1">
      <c r="A7" s="461" t="s">
        <v>859</v>
      </c>
      <c r="B7" s="574">
        <v>4358</v>
      </c>
      <c r="C7" s="508">
        <v>7334</v>
      </c>
      <c r="D7" s="546">
        <f t="shared" ref="D7:D26" si="0">SUM(B7:C7)</f>
        <v>11692</v>
      </c>
      <c r="E7" s="508">
        <v>1374</v>
      </c>
      <c r="F7" s="461" t="s">
        <v>3</v>
      </c>
      <c r="G7" s="570"/>
    </row>
    <row r="8" spans="1:7" ht="24.95" customHeight="1">
      <c r="A8" s="461" t="s">
        <v>105</v>
      </c>
      <c r="B8" s="573">
        <v>7008</v>
      </c>
      <c r="C8" s="573">
        <v>10770</v>
      </c>
      <c r="D8" s="546">
        <f t="shared" si="0"/>
        <v>17778</v>
      </c>
      <c r="E8" s="573">
        <v>968</v>
      </c>
      <c r="F8" s="461" t="s">
        <v>5</v>
      </c>
      <c r="G8" s="570"/>
    </row>
    <row r="9" spans="1:7" ht="24.95" customHeight="1">
      <c r="A9" s="461" t="s">
        <v>106</v>
      </c>
      <c r="B9" s="574">
        <v>6070</v>
      </c>
      <c r="C9" s="508">
        <v>5836</v>
      </c>
      <c r="D9" s="546">
        <f t="shared" si="0"/>
        <v>11906</v>
      </c>
      <c r="E9" s="508">
        <v>1205</v>
      </c>
      <c r="F9" s="461" t="s">
        <v>7</v>
      </c>
      <c r="G9" s="570"/>
    </row>
    <row r="10" spans="1:7" ht="24.95" customHeight="1">
      <c r="A10" s="461" t="s">
        <v>107</v>
      </c>
      <c r="B10" s="573">
        <v>9112</v>
      </c>
      <c r="C10" s="573">
        <v>11364</v>
      </c>
      <c r="D10" s="546">
        <f t="shared" si="0"/>
        <v>20476</v>
      </c>
      <c r="E10" s="573">
        <v>2235</v>
      </c>
      <c r="F10" s="461" t="s">
        <v>8</v>
      </c>
      <c r="G10" s="570"/>
    </row>
    <row r="11" spans="1:7" ht="24.95" customHeight="1">
      <c r="A11" s="461" t="s">
        <v>108</v>
      </c>
      <c r="B11" s="574">
        <v>15697</v>
      </c>
      <c r="C11" s="508">
        <v>16132</v>
      </c>
      <c r="D11" s="546">
        <f t="shared" si="0"/>
        <v>31829</v>
      </c>
      <c r="E11" s="508">
        <v>3164</v>
      </c>
      <c r="F11" s="461" t="s">
        <v>109</v>
      </c>
      <c r="G11" s="570"/>
    </row>
    <row r="12" spans="1:7" ht="24.95" customHeight="1">
      <c r="A12" s="461" t="s">
        <v>110</v>
      </c>
      <c r="B12" s="573">
        <v>7562</v>
      </c>
      <c r="C12" s="573">
        <v>8033</v>
      </c>
      <c r="D12" s="546">
        <f t="shared" si="0"/>
        <v>15595</v>
      </c>
      <c r="E12" s="573">
        <v>3192</v>
      </c>
      <c r="F12" s="461" t="s">
        <v>11</v>
      </c>
      <c r="G12" s="570"/>
    </row>
    <row r="13" spans="1:7" ht="24.95" customHeight="1">
      <c r="A13" s="461" t="s">
        <v>111</v>
      </c>
      <c r="B13" s="574">
        <v>6139</v>
      </c>
      <c r="C13" s="508">
        <v>3079</v>
      </c>
      <c r="D13" s="546">
        <f t="shared" si="0"/>
        <v>9218</v>
      </c>
      <c r="E13" s="508">
        <v>11610</v>
      </c>
      <c r="F13" s="461" t="s">
        <v>13</v>
      </c>
      <c r="G13" s="570"/>
    </row>
    <row r="14" spans="1:7" ht="24.95" customHeight="1">
      <c r="A14" s="461" t="s">
        <v>124</v>
      </c>
      <c r="B14" s="573">
        <v>3221</v>
      </c>
      <c r="C14" s="573">
        <v>2677</v>
      </c>
      <c r="D14" s="546">
        <f t="shared" si="0"/>
        <v>5898</v>
      </c>
      <c r="E14" s="573">
        <v>151</v>
      </c>
      <c r="F14" s="461" t="s">
        <v>15</v>
      </c>
      <c r="G14" s="570"/>
    </row>
    <row r="15" spans="1:7" ht="24.95" customHeight="1">
      <c r="A15" s="461" t="s">
        <v>112</v>
      </c>
      <c r="B15" s="574">
        <v>1670</v>
      </c>
      <c r="C15" s="508">
        <v>3961</v>
      </c>
      <c r="D15" s="546">
        <f t="shared" si="0"/>
        <v>5631</v>
      </c>
      <c r="E15" s="508">
        <v>1152</v>
      </c>
      <c r="F15" s="461" t="s">
        <v>17</v>
      </c>
      <c r="G15" s="570"/>
    </row>
    <row r="16" spans="1:7" ht="24.95" customHeight="1">
      <c r="A16" s="461" t="s">
        <v>40</v>
      </c>
      <c r="B16" s="573">
        <v>2543</v>
      </c>
      <c r="C16" s="573">
        <v>3239</v>
      </c>
      <c r="D16" s="546">
        <f t="shared" si="0"/>
        <v>5782</v>
      </c>
      <c r="E16" s="573">
        <v>422</v>
      </c>
      <c r="F16" s="461" t="s">
        <v>18</v>
      </c>
      <c r="G16" s="570"/>
    </row>
    <row r="17" spans="1:7" ht="24.95" customHeight="1">
      <c r="A17" s="461" t="s">
        <v>113</v>
      </c>
      <c r="B17" s="574">
        <v>5009</v>
      </c>
      <c r="C17" s="508">
        <v>5075</v>
      </c>
      <c r="D17" s="546">
        <f t="shared" si="0"/>
        <v>10084</v>
      </c>
      <c r="E17" s="508">
        <v>1795</v>
      </c>
      <c r="F17" s="461" t="s">
        <v>20</v>
      </c>
      <c r="G17" s="570"/>
    </row>
    <row r="18" spans="1:7" ht="24.95" customHeight="1">
      <c r="A18" s="461" t="s">
        <v>21</v>
      </c>
      <c r="B18" s="573">
        <v>4922</v>
      </c>
      <c r="C18" s="573">
        <v>2989</v>
      </c>
      <c r="D18" s="546">
        <f t="shared" si="0"/>
        <v>7911</v>
      </c>
      <c r="E18" s="573">
        <v>49</v>
      </c>
      <c r="F18" s="461" t="s">
        <v>114</v>
      </c>
      <c r="G18" s="570"/>
    </row>
    <row r="19" spans="1:7" ht="24.95" customHeight="1">
      <c r="A19" s="461" t="s">
        <v>42</v>
      </c>
      <c r="B19" s="574">
        <v>1624</v>
      </c>
      <c r="C19" s="508">
        <v>4550</v>
      </c>
      <c r="D19" s="546">
        <f t="shared" si="0"/>
        <v>6174</v>
      </c>
      <c r="E19" s="508">
        <v>94</v>
      </c>
      <c r="F19" s="461" t="s">
        <v>23</v>
      </c>
      <c r="G19" s="570"/>
    </row>
    <row r="20" spans="1:7" ht="24.95" customHeight="1">
      <c r="A20" s="461" t="s">
        <v>125</v>
      </c>
      <c r="B20" s="573">
        <v>20027</v>
      </c>
      <c r="C20" s="573">
        <v>18202</v>
      </c>
      <c r="D20" s="546">
        <f t="shared" si="0"/>
        <v>38229</v>
      </c>
      <c r="E20" s="573">
        <v>8637</v>
      </c>
      <c r="F20" s="461" t="s">
        <v>25</v>
      </c>
      <c r="G20" s="570"/>
    </row>
    <row r="21" spans="1:7" ht="24.95" customHeight="1">
      <c r="A21" s="461" t="s">
        <v>116</v>
      </c>
      <c r="B21" s="574">
        <v>4963</v>
      </c>
      <c r="C21" s="508">
        <v>4425</v>
      </c>
      <c r="D21" s="546">
        <f t="shared" si="0"/>
        <v>9388</v>
      </c>
      <c r="E21" s="508">
        <v>1322</v>
      </c>
      <c r="F21" s="461" t="s">
        <v>117</v>
      </c>
      <c r="G21" s="570"/>
    </row>
    <row r="22" spans="1:7" ht="24.95" customHeight="1">
      <c r="A22" s="461" t="s">
        <v>118</v>
      </c>
      <c r="B22" s="573">
        <v>6076</v>
      </c>
      <c r="C22" s="573">
        <v>6809</v>
      </c>
      <c r="D22" s="546">
        <f t="shared" si="0"/>
        <v>12885</v>
      </c>
      <c r="E22" s="573">
        <v>2274</v>
      </c>
      <c r="F22" s="461" t="s">
        <v>28</v>
      </c>
      <c r="G22" s="570"/>
    </row>
    <row r="23" spans="1:7" ht="24.95" customHeight="1">
      <c r="A23" s="461" t="s">
        <v>126</v>
      </c>
      <c r="B23" s="574">
        <v>3792</v>
      </c>
      <c r="C23" s="508">
        <v>5959</v>
      </c>
      <c r="D23" s="546">
        <f t="shared" si="0"/>
        <v>9751</v>
      </c>
      <c r="E23" s="508">
        <v>297</v>
      </c>
      <c r="F23" s="461" t="s">
        <v>30</v>
      </c>
      <c r="G23" s="570"/>
    </row>
    <row r="24" spans="1:7" ht="24.95" customHeight="1">
      <c r="A24" s="461" t="s">
        <v>31</v>
      </c>
      <c r="B24" s="573">
        <v>4390</v>
      </c>
      <c r="C24" s="573">
        <v>1564</v>
      </c>
      <c r="D24" s="546">
        <f t="shared" si="0"/>
        <v>5954</v>
      </c>
      <c r="E24" s="573">
        <v>310</v>
      </c>
      <c r="F24" s="461" t="s">
        <v>141</v>
      </c>
      <c r="G24" s="570"/>
    </row>
    <row r="25" spans="1:7" ht="24.95" customHeight="1">
      <c r="A25" s="461" t="s">
        <v>33</v>
      </c>
      <c r="B25" s="574">
        <v>1718</v>
      </c>
      <c r="C25" s="508">
        <v>4390</v>
      </c>
      <c r="D25" s="546">
        <f t="shared" si="0"/>
        <v>6108</v>
      </c>
      <c r="E25" s="508">
        <v>50</v>
      </c>
      <c r="F25" s="461" t="s">
        <v>34</v>
      </c>
      <c r="G25" s="570"/>
    </row>
    <row r="26" spans="1:7" ht="24.95" customHeight="1">
      <c r="A26" s="462" t="s">
        <v>58</v>
      </c>
      <c r="B26" s="503">
        <f>SUM(B6:B25)</f>
        <v>131641</v>
      </c>
      <c r="C26" s="503">
        <f>SUM(C6:C25)</f>
        <v>145755</v>
      </c>
      <c r="D26" s="503">
        <f t="shared" si="0"/>
        <v>277396</v>
      </c>
      <c r="E26" s="503">
        <f>SUM(E6:E25)</f>
        <v>41774</v>
      </c>
      <c r="F26" s="462" t="s">
        <v>36</v>
      </c>
      <c r="G26" s="570"/>
    </row>
    <row r="27" spans="1:7" ht="30">
      <c r="A27" s="820" t="s">
        <v>404</v>
      </c>
      <c r="B27" s="820"/>
      <c r="C27" s="820"/>
      <c r="D27" s="821" t="s">
        <v>405</v>
      </c>
      <c r="E27" s="822"/>
      <c r="F27" s="823"/>
      <c r="G27" s="570"/>
    </row>
    <row r="28" spans="1:7" ht="30">
      <c r="A28" s="820" t="s">
        <v>308</v>
      </c>
      <c r="B28" s="820"/>
      <c r="C28" s="820"/>
      <c r="D28" s="821" t="s">
        <v>1107</v>
      </c>
      <c r="E28" s="822"/>
      <c r="F28" s="823"/>
      <c r="G28" s="570"/>
    </row>
    <row r="29" spans="1:7" ht="30">
      <c r="A29" s="820" t="s">
        <v>309</v>
      </c>
      <c r="B29" s="820"/>
      <c r="C29" s="820"/>
      <c r="D29" s="821" t="s">
        <v>310</v>
      </c>
      <c r="E29" s="822"/>
      <c r="F29" s="823"/>
      <c r="G29" s="570"/>
    </row>
    <row r="30" spans="1:7" ht="24.95" customHeight="1">
      <c r="A30" s="571"/>
      <c r="B30" s="572"/>
      <c r="C30" s="572"/>
      <c r="D30" s="572"/>
      <c r="E30" s="571"/>
      <c r="F30" s="571"/>
    </row>
    <row r="31" spans="1:7" ht="24.95" customHeight="1">
      <c r="B31" s="412"/>
    </row>
  </sheetData>
  <mergeCells count="12">
    <mergeCell ref="D29:F29"/>
    <mergeCell ref="D28:F28"/>
    <mergeCell ref="D27:F27"/>
    <mergeCell ref="A4:A5"/>
    <mergeCell ref="F4:F5"/>
    <mergeCell ref="A28:C28"/>
    <mergeCell ref="A29:C29"/>
    <mergeCell ref="A1:F1"/>
    <mergeCell ref="A2:F2"/>
    <mergeCell ref="A3:C3"/>
    <mergeCell ref="D3:F3"/>
    <mergeCell ref="A27:C27"/>
  </mergeCells>
  <pageMargins left="0.7" right="0.7" top="0.75" bottom="0.75" header="0.3" footer="0.3"/>
  <pageSetup paperSize="9" scale="65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4"/>
  <sheetViews>
    <sheetView showGridLines="0" rightToLeft="1" zoomScaleNormal="100" zoomScaleSheetLayoutView="110" workbookViewId="0">
      <selection sqref="A1:I2"/>
    </sheetView>
  </sheetViews>
  <sheetFormatPr defaultColWidth="8.85546875" defaultRowHeight="27.75"/>
  <cols>
    <col min="1" max="1" width="17.42578125" style="22" customWidth="1"/>
    <col min="2" max="2" width="32" style="22" customWidth="1"/>
    <col min="3" max="7" width="13.7109375" style="22" customWidth="1"/>
    <col min="8" max="8" width="40" style="22" customWidth="1"/>
    <col min="9" max="9" width="17.7109375" style="22" bestFit="1" customWidth="1"/>
    <col min="10" max="10" width="16.42578125" style="22" customWidth="1"/>
    <col min="11" max="16" width="8.85546875" style="22"/>
    <col min="17" max="17" width="9.85546875" style="22" bestFit="1" customWidth="1"/>
    <col min="18" max="257" width="8.85546875" style="22"/>
    <col min="258" max="258" width="15.140625" style="22" bestFit="1" customWidth="1"/>
    <col min="259" max="259" width="55.140625" style="22" bestFit="1" customWidth="1"/>
    <col min="260" max="263" width="8.85546875" style="22" bestFit="1" customWidth="1"/>
    <col min="264" max="264" width="12.42578125" style="22" bestFit="1" customWidth="1"/>
    <col min="265" max="272" width="8.85546875" style="22"/>
    <col min="273" max="273" width="9.85546875" style="22" bestFit="1" customWidth="1"/>
    <col min="274" max="513" width="8.85546875" style="22"/>
    <col min="514" max="514" width="15.140625" style="22" bestFit="1" customWidth="1"/>
    <col min="515" max="515" width="55.140625" style="22" bestFit="1" customWidth="1"/>
    <col min="516" max="519" width="8.85546875" style="22" bestFit="1" customWidth="1"/>
    <col min="520" max="520" width="12.42578125" style="22" bestFit="1" customWidth="1"/>
    <col min="521" max="528" width="8.85546875" style="22"/>
    <col min="529" max="529" width="9.85546875" style="22" bestFit="1" customWidth="1"/>
    <col min="530" max="769" width="8.85546875" style="22"/>
    <col min="770" max="770" width="15.140625" style="22" bestFit="1" customWidth="1"/>
    <col min="771" max="771" width="55.140625" style="22" bestFit="1" customWidth="1"/>
    <col min="772" max="775" width="8.85546875" style="22" bestFit="1" customWidth="1"/>
    <col min="776" max="776" width="12.42578125" style="22" bestFit="1" customWidth="1"/>
    <col min="777" max="784" width="8.85546875" style="22"/>
    <col min="785" max="785" width="9.85546875" style="22" bestFit="1" customWidth="1"/>
    <col min="786" max="1025" width="8.85546875" style="22"/>
    <col min="1026" max="1026" width="15.140625" style="22" bestFit="1" customWidth="1"/>
    <col min="1027" max="1027" width="55.140625" style="22" bestFit="1" customWidth="1"/>
    <col min="1028" max="1031" width="8.85546875" style="22" bestFit="1" customWidth="1"/>
    <col min="1032" max="1032" width="12.42578125" style="22" bestFit="1" customWidth="1"/>
    <col min="1033" max="1040" width="8.85546875" style="22"/>
    <col min="1041" max="1041" width="9.85546875" style="22" bestFit="1" customWidth="1"/>
    <col min="1042" max="1281" width="8.85546875" style="22"/>
    <col min="1282" max="1282" width="15.140625" style="22" bestFit="1" customWidth="1"/>
    <col min="1283" max="1283" width="55.140625" style="22" bestFit="1" customWidth="1"/>
    <col min="1284" max="1287" width="8.85546875" style="22" bestFit="1" customWidth="1"/>
    <col min="1288" max="1288" width="12.42578125" style="22" bestFit="1" customWidth="1"/>
    <col min="1289" max="1296" width="8.85546875" style="22"/>
    <col min="1297" max="1297" width="9.85546875" style="22" bestFit="1" customWidth="1"/>
    <col min="1298" max="1537" width="8.85546875" style="22"/>
    <col min="1538" max="1538" width="15.140625" style="22" bestFit="1" customWidth="1"/>
    <col min="1539" max="1539" width="55.140625" style="22" bestFit="1" customWidth="1"/>
    <col min="1540" max="1543" width="8.85546875" style="22" bestFit="1" customWidth="1"/>
    <col min="1544" max="1544" width="12.42578125" style="22" bestFit="1" customWidth="1"/>
    <col min="1545" max="1552" width="8.85546875" style="22"/>
    <col min="1553" max="1553" width="9.85546875" style="22" bestFit="1" customWidth="1"/>
    <col min="1554" max="1793" width="8.85546875" style="22"/>
    <col min="1794" max="1794" width="15.140625" style="22" bestFit="1" customWidth="1"/>
    <col min="1795" max="1795" width="55.140625" style="22" bestFit="1" customWidth="1"/>
    <col min="1796" max="1799" width="8.85546875" style="22" bestFit="1" customWidth="1"/>
    <col min="1800" max="1800" width="12.42578125" style="22" bestFit="1" customWidth="1"/>
    <col min="1801" max="1808" width="8.85546875" style="22"/>
    <col min="1809" max="1809" width="9.85546875" style="22" bestFit="1" customWidth="1"/>
    <col min="1810" max="2049" width="8.85546875" style="22"/>
    <col min="2050" max="2050" width="15.140625" style="22" bestFit="1" customWidth="1"/>
    <col min="2051" max="2051" width="55.140625" style="22" bestFit="1" customWidth="1"/>
    <col min="2052" max="2055" width="8.85546875" style="22" bestFit="1" customWidth="1"/>
    <col min="2056" max="2056" width="12.42578125" style="22" bestFit="1" customWidth="1"/>
    <col min="2057" max="2064" width="8.85546875" style="22"/>
    <col min="2065" max="2065" width="9.85546875" style="22" bestFit="1" customWidth="1"/>
    <col min="2066" max="2305" width="8.85546875" style="22"/>
    <col min="2306" max="2306" width="15.140625" style="22" bestFit="1" customWidth="1"/>
    <col min="2307" max="2307" width="55.140625" style="22" bestFit="1" customWidth="1"/>
    <col min="2308" max="2311" width="8.85546875" style="22" bestFit="1" customWidth="1"/>
    <col min="2312" max="2312" width="12.42578125" style="22" bestFit="1" customWidth="1"/>
    <col min="2313" max="2320" width="8.85546875" style="22"/>
    <col min="2321" max="2321" width="9.85546875" style="22" bestFit="1" customWidth="1"/>
    <col min="2322" max="2561" width="8.85546875" style="22"/>
    <col min="2562" max="2562" width="15.140625" style="22" bestFit="1" customWidth="1"/>
    <col min="2563" max="2563" width="55.140625" style="22" bestFit="1" customWidth="1"/>
    <col min="2564" max="2567" width="8.85546875" style="22" bestFit="1" customWidth="1"/>
    <col min="2568" max="2568" width="12.42578125" style="22" bestFit="1" customWidth="1"/>
    <col min="2569" max="2576" width="8.85546875" style="22"/>
    <col min="2577" max="2577" width="9.85546875" style="22" bestFit="1" customWidth="1"/>
    <col min="2578" max="2817" width="8.85546875" style="22"/>
    <col min="2818" max="2818" width="15.140625" style="22" bestFit="1" customWidth="1"/>
    <col min="2819" max="2819" width="55.140625" style="22" bestFit="1" customWidth="1"/>
    <col min="2820" max="2823" width="8.85546875" style="22" bestFit="1" customWidth="1"/>
    <col min="2824" max="2824" width="12.42578125" style="22" bestFit="1" customWidth="1"/>
    <col min="2825" max="2832" width="8.85546875" style="22"/>
    <col min="2833" max="2833" width="9.85546875" style="22" bestFit="1" customWidth="1"/>
    <col min="2834" max="3073" width="8.85546875" style="22"/>
    <col min="3074" max="3074" width="15.140625" style="22" bestFit="1" customWidth="1"/>
    <col min="3075" max="3075" width="55.140625" style="22" bestFit="1" customWidth="1"/>
    <col min="3076" max="3079" width="8.85546875" style="22" bestFit="1" customWidth="1"/>
    <col min="3080" max="3080" width="12.42578125" style="22" bestFit="1" customWidth="1"/>
    <col min="3081" max="3088" width="8.85546875" style="22"/>
    <col min="3089" max="3089" width="9.85546875" style="22" bestFit="1" customWidth="1"/>
    <col min="3090" max="3329" width="8.85546875" style="22"/>
    <col min="3330" max="3330" width="15.140625" style="22" bestFit="1" customWidth="1"/>
    <col min="3331" max="3331" width="55.140625" style="22" bestFit="1" customWidth="1"/>
    <col min="3332" max="3335" width="8.85546875" style="22" bestFit="1" customWidth="1"/>
    <col min="3336" max="3336" width="12.42578125" style="22" bestFit="1" customWidth="1"/>
    <col min="3337" max="3344" width="8.85546875" style="22"/>
    <col min="3345" max="3345" width="9.85546875" style="22" bestFit="1" customWidth="1"/>
    <col min="3346" max="3585" width="8.85546875" style="22"/>
    <col min="3586" max="3586" width="15.140625" style="22" bestFit="1" customWidth="1"/>
    <col min="3587" max="3587" width="55.140625" style="22" bestFit="1" customWidth="1"/>
    <col min="3588" max="3591" width="8.85546875" style="22" bestFit="1" customWidth="1"/>
    <col min="3592" max="3592" width="12.42578125" style="22" bestFit="1" customWidth="1"/>
    <col min="3593" max="3600" width="8.85546875" style="22"/>
    <col min="3601" max="3601" width="9.85546875" style="22" bestFit="1" customWidth="1"/>
    <col min="3602" max="3841" width="8.85546875" style="22"/>
    <col min="3842" max="3842" width="15.140625" style="22" bestFit="1" customWidth="1"/>
    <col min="3843" max="3843" width="55.140625" style="22" bestFit="1" customWidth="1"/>
    <col min="3844" max="3847" width="8.85546875" style="22" bestFit="1" customWidth="1"/>
    <col min="3848" max="3848" width="12.42578125" style="22" bestFit="1" customWidth="1"/>
    <col min="3849" max="3856" width="8.85546875" style="22"/>
    <col min="3857" max="3857" width="9.85546875" style="22" bestFit="1" customWidth="1"/>
    <col min="3858" max="4097" width="8.85546875" style="22"/>
    <col min="4098" max="4098" width="15.140625" style="22" bestFit="1" customWidth="1"/>
    <col min="4099" max="4099" width="55.140625" style="22" bestFit="1" customWidth="1"/>
    <col min="4100" max="4103" width="8.85546875" style="22" bestFit="1" customWidth="1"/>
    <col min="4104" max="4104" width="12.42578125" style="22" bestFit="1" customWidth="1"/>
    <col min="4105" max="4112" width="8.85546875" style="22"/>
    <col min="4113" max="4113" width="9.85546875" style="22" bestFit="1" customWidth="1"/>
    <col min="4114" max="4353" width="8.85546875" style="22"/>
    <col min="4354" max="4354" width="15.140625" style="22" bestFit="1" customWidth="1"/>
    <col min="4355" max="4355" width="55.140625" style="22" bestFit="1" customWidth="1"/>
    <col min="4356" max="4359" width="8.85546875" style="22" bestFit="1" customWidth="1"/>
    <col min="4360" max="4360" width="12.42578125" style="22" bestFit="1" customWidth="1"/>
    <col min="4361" max="4368" width="8.85546875" style="22"/>
    <col min="4369" max="4369" width="9.85546875" style="22" bestFit="1" customWidth="1"/>
    <col min="4370" max="4609" width="8.85546875" style="22"/>
    <col min="4610" max="4610" width="15.140625" style="22" bestFit="1" customWidth="1"/>
    <col min="4611" max="4611" width="55.140625" style="22" bestFit="1" customWidth="1"/>
    <col min="4612" max="4615" width="8.85546875" style="22" bestFit="1" customWidth="1"/>
    <col min="4616" max="4616" width="12.42578125" style="22" bestFit="1" customWidth="1"/>
    <col min="4617" max="4624" width="8.85546875" style="22"/>
    <col min="4625" max="4625" width="9.85546875" style="22" bestFit="1" customWidth="1"/>
    <col min="4626" max="4865" width="8.85546875" style="22"/>
    <col min="4866" max="4866" width="15.140625" style="22" bestFit="1" customWidth="1"/>
    <col min="4867" max="4867" width="55.140625" style="22" bestFit="1" customWidth="1"/>
    <col min="4868" max="4871" width="8.85546875" style="22" bestFit="1" customWidth="1"/>
    <col min="4872" max="4872" width="12.42578125" style="22" bestFit="1" customWidth="1"/>
    <col min="4873" max="4880" width="8.85546875" style="22"/>
    <col min="4881" max="4881" width="9.85546875" style="22" bestFit="1" customWidth="1"/>
    <col min="4882" max="5121" width="8.85546875" style="22"/>
    <col min="5122" max="5122" width="15.140625" style="22" bestFit="1" customWidth="1"/>
    <col min="5123" max="5123" width="55.140625" style="22" bestFit="1" customWidth="1"/>
    <col min="5124" max="5127" width="8.85546875" style="22" bestFit="1" customWidth="1"/>
    <col min="5128" max="5128" width="12.42578125" style="22" bestFit="1" customWidth="1"/>
    <col min="5129" max="5136" width="8.85546875" style="22"/>
    <col min="5137" max="5137" width="9.85546875" style="22" bestFit="1" customWidth="1"/>
    <col min="5138" max="5377" width="8.85546875" style="22"/>
    <col min="5378" max="5378" width="15.140625" style="22" bestFit="1" customWidth="1"/>
    <col min="5379" max="5379" width="55.140625" style="22" bestFit="1" customWidth="1"/>
    <col min="5380" max="5383" width="8.85546875" style="22" bestFit="1" customWidth="1"/>
    <col min="5384" max="5384" width="12.42578125" style="22" bestFit="1" customWidth="1"/>
    <col min="5385" max="5392" width="8.85546875" style="22"/>
    <col min="5393" max="5393" width="9.85546875" style="22" bestFit="1" customWidth="1"/>
    <col min="5394" max="5633" width="8.85546875" style="22"/>
    <col min="5634" max="5634" width="15.140625" style="22" bestFit="1" customWidth="1"/>
    <col min="5635" max="5635" width="55.140625" style="22" bestFit="1" customWidth="1"/>
    <col min="5636" max="5639" width="8.85546875" style="22" bestFit="1" customWidth="1"/>
    <col min="5640" max="5640" width="12.42578125" style="22" bestFit="1" customWidth="1"/>
    <col min="5641" max="5648" width="8.85546875" style="22"/>
    <col min="5649" max="5649" width="9.85546875" style="22" bestFit="1" customWidth="1"/>
    <col min="5650" max="5889" width="8.85546875" style="22"/>
    <col min="5890" max="5890" width="15.140625" style="22" bestFit="1" customWidth="1"/>
    <col min="5891" max="5891" width="55.140625" style="22" bestFit="1" customWidth="1"/>
    <col min="5892" max="5895" width="8.85546875" style="22" bestFit="1" customWidth="1"/>
    <col min="5896" max="5896" width="12.42578125" style="22" bestFit="1" customWidth="1"/>
    <col min="5897" max="5904" width="8.85546875" style="22"/>
    <col min="5905" max="5905" width="9.85546875" style="22" bestFit="1" customWidth="1"/>
    <col min="5906" max="6145" width="8.85546875" style="22"/>
    <col min="6146" max="6146" width="15.140625" style="22" bestFit="1" customWidth="1"/>
    <col min="6147" max="6147" width="55.140625" style="22" bestFit="1" customWidth="1"/>
    <col min="6148" max="6151" width="8.85546875" style="22" bestFit="1" customWidth="1"/>
    <col min="6152" max="6152" width="12.42578125" style="22" bestFit="1" customWidth="1"/>
    <col min="6153" max="6160" width="8.85546875" style="22"/>
    <col min="6161" max="6161" width="9.85546875" style="22" bestFit="1" customWidth="1"/>
    <col min="6162" max="6401" width="8.85546875" style="22"/>
    <col min="6402" max="6402" width="15.140625" style="22" bestFit="1" customWidth="1"/>
    <col min="6403" max="6403" width="55.140625" style="22" bestFit="1" customWidth="1"/>
    <col min="6404" max="6407" width="8.85546875" style="22" bestFit="1" customWidth="1"/>
    <col min="6408" max="6408" width="12.42578125" style="22" bestFit="1" customWidth="1"/>
    <col min="6409" max="6416" width="8.85546875" style="22"/>
    <col min="6417" max="6417" width="9.85546875" style="22" bestFit="1" customWidth="1"/>
    <col min="6418" max="6657" width="8.85546875" style="22"/>
    <col min="6658" max="6658" width="15.140625" style="22" bestFit="1" customWidth="1"/>
    <col min="6659" max="6659" width="55.140625" style="22" bestFit="1" customWidth="1"/>
    <col min="6660" max="6663" width="8.85546875" style="22" bestFit="1" customWidth="1"/>
    <col min="6664" max="6664" width="12.42578125" style="22" bestFit="1" customWidth="1"/>
    <col min="6665" max="6672" width="8.85546875" style="22"/>
    <col min="6673" max="6673" width="9.85546875" style="22" bestFit="1" customWidth="1"/>
    <col min="6674" max="6913" width="8.85546875" style="22"/>
    <col min="6914" max="6914" width="15.140625" style="22" bestFit="1" customWidth="1"/>
    <col min="6915" max="6915" width="55.140625" style="22" bestFit="1" customWidth="1"/>
    <col min="6916" max="6919" width="8.85546875" style="22" bestFit="1" customWidth="1"/>
    <col min="6920" max="6920" width="12.42578125" style="22" bestFit="1" customWidth="1"/>
    <col min="6921" max="6928" width="8.85546875" style="22"/>
    <col min="6929" max="6929" width="9.85546875" style="22" bestFit="1" customWidth="1"/>
    <col min="6930" max="7169" width="8.85546875" style="22"/>
    <col min="7170" max="7170" width="15.140625" style="22" bestFit="1" customWidth="1"/>
    <col min="7171" max="7171" width="55.140625" style="22" bestFit="1" customWidth="1"/>
    <col min="7172" max="7175" width="8.85546875" style="22" bestFit="1" customWidth="1"/>
    <col min="7176" max="7176" width="12.42578125" style="22" bestFit="1" customWidth="1"/>
    <col min="7177" max="7184" width="8.85546875" style="22"/>
    <col min="7185" max="7185" width="9.85546875" style="22" bestFit="1" customWidth="1"/>
    <col min="7186" max="7425" width="8.85546875" style="22"/>
    <col min="7426" max="7426" width="15.140625" style="22" bestFit="1" customWidth="1"/>
    <col min="7427" max="7427" width="55.140625" style="22" bestFit="1" customWidth="1"/>
    <col min="7428" max="7431" width="8.85546875" style="22" bestFit="1" customWidth="1"/>
    <col min="7432" max="7432" width="12.42578125" style="22" bestFit="1" customWidth="1"/>
    <col min="7433" max="7440" width="8.85546875" style="22"/>
    <col min="7441" max="7441" width="9.85546875" style="22" bestFit="1" customWidth="1"/>
    <col min="7442" max="7681" width="8.85546875" style="22"/>
    <col min="7682" max="7682" width="15.140625" style="22" bestFit="1" customWidth="1"/>
    <col min="7683" max="7683" width="55.140625" style="22" bestFit="1" customWidth="1"/>
    <col min="7684" max="7687" width="8.85546875" style="22" bestFit="1" customWidth="1"/>
    <col min="7688" max="7688" width="12.42578125" style="22" bestFit="1" customWidth="1"/>
    <col min="7689" max="7696" width="8.85546875" style="22"/>
    <col min="7697" max="7697" width="9.85546875" style="22" bestFit="1" customWidth="1"/>
    <col min="7698" max="7937" width="8.85546875" style="22"/>
    <col min="7938" max="7938" width="15.140625" style="22" bestFit="1" customWidth="1"/>
    <col min="7939" max="7939" width="55.140625" style="22" bestFit="1" customWidth="1"/>
    <col min="7940" max="7943" width="8.85546875" style="22" bestFit="1" customWidth="1"/>
    <col min="7944" max="7944" width="12.42578125" style="22" bestFit="1" customWidth="1"/>
    <col min="7945" max="7952" width="8.85546875" style="22"/>
    <col min="7953" max="7953" width="9.85546875" style="22" bestFit="1" customWidth="1"/>
    <col min="7954" max="8193" width="8.85546875" style="22"/>
    <col min="8194" max="8194" width="15.140625" style="22" bestFit="1" customWidth="1"/>
    <col min="8195" max="8195" width="55.140625" style="22" bestFit="1" customWidth="1"/>
    <col min="8196" max="8199" width="8.85546875" style="22" bestFit="1" customWidth="1"/>
    <col min="8200" max="8200" width="12.42578125" style="22" bestFit="1" customWidth="1"/>
    <col min="8201" max="8208" width="8.85546875" style="22"/>
    <col min="8209" max="8209" width="9.85546875" style="22" bestFit="1" customWidth="1"/>
    <col min="8210" max="8449" width="8.85546875" style="22"/>
    <col min="8450" max="8450" width="15.140625" style="22" bestFit="1" customWidth="1"/>
    <col min="8451" max="8451" width="55.140625" style="22" bestFit="1" customWidth="1"/>
    <col min="8452" max="8455" width="8.85546875" style="22" bestFit="1" customWidth="1"/>
    <col min="8456" max="8456" width="12.42578125" style="22" bestFit="1" customWidth="1"/>
    <col min="8457" max="8464" width="8.85546875" style="22"/>
    <col min="8465" max="8465" width="9.85546875" style="22" bestFit="1" customWidth="1"/>
    <col min="8466" max="8705" width="8.85546875" style="22"/>
    <col min="8706" max="8706" width="15.140625" style="22" bestFit="1" customWidth="1"/>
    <col min="8707" max="8707" width="55.140625" style="22" bestFit="1" customWidth="1"/>
    <col min="8708" max="8711" width="8.85546875" style="22" bestFit="1" customWidth="1"/>
    <col min="8712" max="8712" width="12.42578125" style="22" bestFit="1" customWidth="1"/>
    <col min="8713" max="8720" width="8.85546875" style="22"/>
    <col min="8721" max="8721" width="9.85546875" style="22" bestFit="1" customWidth="1"/>
    <col min="8722" max="8961" width="8.85546875" style="22"/>
    <col min="8962" max="8962" width="15.140625" style="22" bestFit="1" customWidth="1"/>
    <col min="8963" max="8963" width="55.140625" style="22" bestFit="1" customWidth="1"/>
    <col min="8964" max="8967" width="8.85546875" style="22" bestFit="1" customWidth="1"/>
    <col min="8968" max="8968" width="12.42578125" style="22" bestFit="1" customWidth="1"/>
    <col min="8969" max="8976" width="8.85546875" style="22"/>
    <col min="8977" max="8977" width="9.85546875" style="22" bestFit="1" customWidth="1"/>
    <col min="8978" max="9217" width="8.85546875" style="22"/>
    <col min="9218" max="9218" width="15.140625" style="22" bestFit="1" customWidth="1"/>
    <col min="9219" max="9219" width="55.140625" style="22" bestFit="1" customWidth="1"/>
    <col min="9220" max="9223" width="8.85546875" style="22" bestFit="1" customWidth="1"/>
    <col min="9224" max="9224" width="12.42578125" style="22" bestFit="1" customWidth="1"/>
    <col min="9225" max="9232" width="8.85546875" style="22"/>
    <col min="9233" max="9233" width="9.85546875" style="22" bestFit="1" customWidth="1"/>
    <col min="9234" max="9473" width="8.85546875" style="22"/>
    <col min="9474" max="9474" width="15.140625" style="22" bestFit="1" customWidth="1"/>
    <col min="9475" max="9475" width="55.140625" style="22" bestFit="1" customWidth="1"/>
    <col min="9476" max="9479" width="8.85546875" style="22" bestFit="1" customWidth="1"/>
    <col min="9480" max="9480" width="12.42578125" style="22" bestFit="1" customWidth="1"/>
    <col min="9481" max="9488" width="8.85546875" style="22"/>
    <col min="9489" max="9489" width="9.85546875" style="22" bestFit="1" customWidth="1"/>
    <col min="9490" max="9729" width="8.85546875" style="22"/>
    <col min="9730" max="9730" width="15.140625" style="22" bestFit="1" customWidth="1"/>
    <col min="9731" max="9731" width="55.140625" style="22" bestFit="1" customWidth="1"/>
    <col min="9732" max="9735" width="8.85546875" style="22" bestFit="1" customWidth="1"/>
    <col min="9736" max="9736" width="12.42578125" style="22" bestFit="1" customWidth="1"/>
    <col min="9737" max="9744" width="8.85546875" style="22"/>
    <col min="9745" max="9745" width="9.85546875" style="22" bestFit="1" customWidth="1"/>
    <col min="9746" max="9985" width="8.85546875" style="22"/>
    <col min="9986" max="9986" width="15.140625" style="22" bestFit="1" customWidth="1"/>
    <col min="9987" max="9987" width="55.140625" style="22" bestFit="1" customWidth="1"/>
    <col min="9988" max="9991" width="8.85546875" style="22" bestFit="1" customWidth="1"/>
    <col min="9992" max="9992" width="12.42578125" style="22" bestFit="1" customWidth="1"/>
    <col min="9993" max="10000" width="8.85546875" style="22"/>
    <col min="10001" max="10001" width="9.85546875" style="22" bestFit="1" customWidth="1"/>
    <col min="10002" max="10241" width="8.85546875" style="22"/>
    <col min="10242" max="10242" width="15.140625" style="22" bestFit="1" customWidth="1"/>
    <col min="10243" max="10243" width="55.140625" style="22" bestFit="1" customWidth="1"/>
    <col min="10244" max="10247" width="8.85546875" style="22" bestFit="1" customWidth="1"/>
    <col min="10248" max="10248" width="12.42578125" style="22" bestFit="1" customWidth="1"/>
    <col min="10249" max="10256" width="8.85546875" style="22"/>
    <col min="10257" max="10257" width="9.85546875" style="22" bestFit="1" customWidth="1"/>
    <col min="10258" max="10497" width="8.85546875" style="22"/>
    <col min="10498" max="10498" width="15.140625" style="22" bestFit="1" customWidth="1"/>
    <col min="10499" max="10499" width="55.140625" style="22" bestFit="1" customWidth="1"/>
    <col min="10500" max="10503" width="8.85546875" style="22" bestFit="1" customWidth="1"/>
    <col min="10504" max="10504" width="12.42578125" style="22" bestFit="1" customWidth="1"/>
    <col min="10505" max="10512" width="8.85546875" style="22"/>
    <col min="10513" max="10513" width="9.85546875" style="22" bestFit="1" customWidth="1"/>
    <col min="10514" max="10753" width="8.85546875" style="22"/>
    <col min="10754" max="10754" width="15.140625" style="22" bestFit="1" customWidth="1"/>
    <col min="10755" max="10755" width="55.140625" style="22" bestFit="1" customWidth="1"/>
    <col min="10756" max="10759" width="8.85546875" style="22" bestFit="1" customWidth="1"/>
    <col min="10760" max="10760" width="12.42578125" style="22" bestFit="1" customWidth="1"/>
    <col min="10761" max="10768" width="8.85546875" style="22"/>
    <col min="10769" max="10769" width="9.85546875" style="22" bestFit="1" customWidth="1"/>
    <col min="10770" max="11009" width="8.85546875" style="22"/>
    <col min="11010" max="11010" width="15.140625" style="22" bestFit="1" customWidth="1"/>
    <col min="11011" max="11011" width="55.140625" style="22" bestFit="1" customWidth="1"/>
    <col min="11012" max="11015" width="8.85546875" style="22" bestFit="1" customWidth="1"/>
    <col min="11016" max="11016" width="12.42578125" style="22" bestFit="1" customWidth="1"/>
    <col min="11017" max="11024" width="8.85546875" style="22"/>
    <col min="11025" max="11025" width="9.85546875" style="22" bestFit="1" customWidth="1"/>
    <col min="11026" max="11265" width="8.85546875" style="22"/>
    <col min="11266" max="11266" width="15.140625" style="22" bestFit="1" customWidth="1"/>
    <col min="11267" max="11267" width="55.140625" style="22" bestFit="1" customWidth="1"/>
    <col min="11268" max="11271" width="8.85546875" style="22" bestFit="1" customWidth="1"/>
    <col min="11272" max="11272" width="12.42578125" style="22" bestFit="1" customWidth="1"/>
    <col min="11273" max="11280" width="8.85546875" style="22"/>
    <col min="11281" max="11281" width="9.85546875" style="22" bestFit="1" customWidth="1"/>
    <col min="11282" max="11521" width="8.85546875" style="22"/>
    <col min="11522" max="11522" width="15.140625" style="22" bestFit="1" customWidth="1"/>
    <col min="11523" max="11523" width="55.140625" style="22" bestFit="1" customWidth="1"/>
    <col min="11524" max="11527" width="8.85546875" style="22" bestFit="1" customWidth="1"/>
    <col min="11528" max="11528" width="12.42578125" style="22" bestFit="1" customWidth="1"/>
    <col min="11529" max="11536" width="8.85546875" style="22"/>
    <col min="11537" max="11537" width="9.85546875" style="22" bestFit="1" customWidth="1"/>
    <col min="11538" max="11777" width="8.85546875" style="22"/>
    <col min="11778" max="11778" width="15.140625" style="22" bestFit="1" customWidth="1"/>
    <col min="11779" max="11779" width="55.140625" style="22" bestFit="1" customWidth="1"/>
    <col min="11780" max="11783" width="8.85546875" style="22" bestFit="1" customWidth="1"/>
    <col min="11784" max="11784" width="12.42578125" style="22" bestFit="1" customWidth="1"/>
    <col min="11785" max="11792" width="8.85546875" style="22"/>
    <col min="11793" max="11793" width="9.85546875" style="22" bestFit="1" customWidth="1"/>
    <col min="11794" max="12033" width="8.85546875" style="22"/>
    <col min="12034" max="12034" width="15.140625" style="22" bestFit="1" customWidth="1"/>
    <col min="12035" max="12035" width="55.140625" style="22" bestFit="1" customWidth="1"/>
    <col min="12036" max="12039" width="8.85546875" style="22" bestFit="1" customWidth="1"/>
    <col min="12040" max="12040" width="12.42578125" style="22" bestFit="1" customWidth="1"/>
    <col min="12041" max="12048" width="8.85546875" style="22"/>
    <col min="12049" max="12049" width="9.85546875" style="22" bestFit="1" customWidth="1"/>
    <col min="12050" max="12289" width="8.85546875" style="22"/>
    <col min="12290" max="12290" width="15.140625" style="22" bestFit="1" customWidth="1"/>
    <col min="12291" max="12291" width="55.140625" style="22" bestFit="1" customWidth="1"/>
    <col min="12292" max="12295" width="8.85546875" style="22" bestFit="1" customWidth="1"/>
    <col min="12296" max="12296" width="12.42578125" style="22" bestFit="1" customWidth="1"/>
    <col min="12297" max="12304" width="8.85546875" style="22"/>
    <col min="12305" max="12305" width="9.85546875" style="22" bestFit="1" customWidth="1"/>
    <col min="12306" max="12545" width="8.85546875" style="22"/>
    <col min="12546" max="12546" width="15.140625" style="22" bestFit="1" customWidth="1"/>
    <col min="12547" max="12547" width="55.140625" style="22" bestFit="1" customWidth="1"/>
    <col min="12548" max="12551" width="8.85546875" style="22" bestFit="1" customWidth="1"/>
    <col min="12552" max="12552" width="12.42578125" style="22" bestFit="1" customWidth="1"/>
    <col min="12553" max="12560" width="8.85546875" style="22"/>
    <col min="12561" max="12561" width="9.85546875" style="22" bestFit="1" customWidth="1"/>
    <col min="12562" max="12801" width="8.85546875" style="22"/>
    <col min="12802" max="12802" width="15.140625" style="22" bestFit="1" customWidth="1"/>
    <col min="12803" max="12803" width="55.140625" style="22" bestFit="1" customWidth="1"/>
    <col min="12804" max="12807" width="8.85546875" style="22" bestFit="1" customWidth="1"/>
    <col min="12808" max="12808" width="12.42578125" style="22" bestFit="1" customWidth="1"/>
    <col min="12809" max="12816" width="8.85546875" style="22"/>
    <col min="12817" max="12817" width="9.85546875" style="22" bestFit="1" customWidth="1"/>
    <col min="12818" max="13057" width="8.85546875" style="22"/>
    <col min="13058" max="13058" width="15.140625" style="22" bestFit="1" customWidth="1"/>
    <col min="13059" max="13059" width="55.140625" style="22" bestFit="1" customWidth="1"/>
    <col min="13060" max="13063" width="8.85546875" style="22" bestFit="1" customWidth="1"/>
    <col min="13064" max="13064" width="12.42578125" style="22" bestFit="1" customWidth="1"/>
    <col min="13065" max="13072" width="8.85546875" style="22"/>
    <col min="13073" max="13073" width="9.85546875" style="22" bestFit="1" customWidth="1"/>
    <col min="13074" max="13313" width="8.85546875" style="22"/>
    <col min="13314" max="13314" width="15.140625" style="22" bestFit="1" customWidth="1"/>
    <col min="13315" max="13315" width="55.140625" style="22" bestFit="1" customWidth="1"/>
    <col min="13316" max="13319" width="8.85546875" style="22" bestFit="1" customWidth="1"/>
    <col min="13320" max="13320" width="12.42578125" style="22" bestFit="1" customWidth="1"/>
    <col min="13321" max="13328" width="8.85546875" style="22"/>
    <col min="13329" max="13329" width="9.85546875" style="22" bestFit="1" customWidth="1"/>
    <col min="13330" max="13569" width="8.85546875" style="22"/>
    <col min="13570" max="13570" width="15.140625" style="22" bestFit="1" customWidth="1"/>
    <col min="13571" max="13571" width="55.140625" style="22" bestFit="1" customWidth="1"/>
    <col min="13572" max="13575" width="8.85546875" style="22" bestFit="1" customWidth="1"/>
    <col min="13576" max="13576" width="12.42578125" style="22" bestFit="1" customWidth="1"/>
    <col min="13577" max="13584" width="8.85546875" style="22"/>
    <col min="13585" max="13585" width="9.85546875" style="22" bestFit="1" customWidth="1"/>
    <col min="13586" max="13825" width="8.85546875" style="22"/>
    <col min="13826" max="13826" width="15.140625" style="22" bestFit="1" customWidth="1"/>
    <col min="13827" max="13827" width="55.140625" style="22" bestFit="1" customWidth="1"/>
    <col min="13828" max="13831" width="8.85546875" style="22" bestFit="1" customWidth="1"/>
    <col min="13832" max="13832" width="12.42578125" style="22" bestFit="1" customWidth="1"/>
    <col min="13833" max="13840" width="8.85546875" style="22"/>
    <col min="13841" max="13841" width="9.85546875" style="22" bestFit="1" customWidth="1"/>
    <col min="13842" max="14081" width="8.85546875" style="22"/>
    <col min="14082" max="14082" width="15.140625" style="22" bestFit="1" customWidth="1"/>
    <col min="14083" max="14083" width="55.140625" style="22" bestFit="1" customWidth="1"/>
    <col min="14084" max="14087" width="8.85546875" style="22" bestFit="1" customWidth="1"/>
    <col min="14088" max="14088" width="12.42578125" style="22" bestFit="1" customWidth="1"/>
    <col min="14089" max="14096" width="8.85546875" style="22"/>
    <col min="14097" max="14097" width="9.85546875" style="22" bestFit="1" customWidth="1"/>
    <col min="14098" max="14337" width="8.85546875" style="22"/>
    <col min="14338" max="14338" width="15.140625" style="22" bestFit="1" customWidth="1"/>
    <col min="14339" max="14339" width="55.140625" style="22" bestFit="1" customWidth="1"/>
    <col min="14340" max="14343" width="8.85546875" style="22" bestFit="1" customWidth="1"/>
    <col min="14344" max="14344" width="12.42578125" style="22" bestFit="1" customWidth="1"/>
    <col min="14345" max="14352" width="8.85546875" style="22"/>
    <col min="14353" max="14353" width="9.85546875" style="22" bestFit="1" customWidth="1"/>
    <col min="14354" max="14593" width="8.85546875" style="22"/>
    <col min="14594" max="14594" width="15.140625" style="22" bestFit="1" customWidth="1"/>
    <col min="14595" max="14595" width="55.140625" style="22" bestFit="1" customWidth="1"/>
    <col min="14596" max="14599" width="8.85546875" style="22" bestFit="1" customWidth="1"/>
    <col min="14600" max="14600" width="12.42578125" style="22" bestFit="1" customWidth="1"/>
    <col min="14601" max="14608" width="8.85546875" style="22"/>
    <col min="14609" max="14609" width="9.85546875" style="22" bestFit="1" customWidth="1"/>
    <col min="14610" max="14849" width="8.85546875" style="22"/>
    <col min="14850" max="14850" width="15.140625" style="22" bestFit="1" customWidth="1"/>
    <col min="14851" max="14851" width="55.140625" style="22" bestFit="1" customWidth="1"/>
    <col min="14852" max="14855" width="8.85546875" style="22" bestFit="1" customWidth="1"/>
    <col min="14856" max="14856" width="12.42578125" style="22" bestFit="1" customWidth="1"/>
    <col min="14857" max="14864" width="8.85546875" style="22"/>
    <col min="14865" max="14865" width="9.85546875" style="22" bestFit="1" customWidth="1"/>
    <col min="14866" max="15105" width="8.85546875" style="22"/>
    <col min="15106" max="15106" width="15.140625" style="22" bestFit="1" customWidth="1"/>
    <col min="15107" max="15107" width="55.140625" style="22" bestFit="1" customWidth="1"/>
    <col min="15108" max="15111" width="8.85546875" style="22" bestFit="1" customWidth="1"/>
    <col min="15112" max="15112" width="12.42578125" style="22" bestFit="1" customWidth="1"/>
    <col min="15113" max="15120" width="8.85546875" style="22"/>
    <col min="15121" max="15121" width="9.85546875" style="22" bestFit="1" customWidth="1"/>
    <col min="15122" max="15361" width="8.85546875" style="22"/>
    <col min="15362" max="15362" width="15.140625" style="22" bestFit="1" customWidth="1"/>
    <col min="15363" max="15363" width="55.140625" style="22" bestFit="1" customWidth="1"/>
    <col min="15364" max="15367" width="8.85546875" style="22" bestFit="1" customWidth="1"/>
    <col min="15368" max="15368" width="12.42578125" style="22" bestFit="1" customWidth="1"/>
    <col min="15369" max="15376" width="8.85546875" style="22"/>
    <col min="15377" max="15377" width="9.85546875" style="22" bestFit="1" customWidth="1"/>
    <col min="15378" max="15617" width="8.85546875" style="22"/>
    <col min="15618" max="15618" width="15.140625" style="22" bestFit="1" customWidth="1"/>
    <col min="15619" max="15619" width="55.140625" style="22" bestFit="1" customWidth="1"/>
    <col min="15620" max="15623" width="8.85546875" style="22" bestFit="1" customWidth="1"/>
    <col min="15624" max="15624" width="12.42578125" style="22" bestFit="1" customWidth="1"/>
    <col min="15625" max="15632" width="8.85546875" style="22"/>
    <col min="15633" max="15633" width="9.85546875" style="22" bestFit="1" customWidth="1"/>
    <col min="15634" max="15873" width="8.85546875" style="22"/>
    <col min="15874" max="15874" width="15.140625" style="22" bestFit="1" customWidth="1"/>
    <col min="15875" max="15875" width="55.140625" style="22" bestFit="1" customWidth="1"/>
    <col min="15876" max="15879" width="8.85546875" style="22" bestFit="1" customWidth="1"/>
    <col min="15880" max="15880" width="12.42578125" style="22" bestFit="1" customWidth="1"/>
    <col min="15881" max="15888" width="8.85546875" style="22"/>
    <col min="15889" max="15889" width="9.85546875" style="22" bestFit="1" customWidth="1"/>
    <col min="15890" max="16129" width="8.85546875" style="22"/>
    <col min="16130" max="16130" width="15.140625" style="22" bestFit="1" customWidth="1"/>
    <col min="16131" max="16131" width="55.140625" style="22" bestFit="1" customWidth="1"/>
    <col min="16132" max="16135" width="8.85546875" style="22" bestFit="1" customWidth="1"/>
    <col min="16136" max="16136" width="12.42578125" style="22" bestFit="1" customWidth="1"/>
    <col min="16137" max="16144" width="8.85546875" style="22"/>
    <col min="16145" max="16145" width="9.85546875" style="22" bestFit="1" customWidth="1"/>
    <col min="16146" max="16384" width="8.85546875" style="22"/>
  </cols>
  <sheetData>
    <row r="1" spans="1:14" ht="27.75" customHeight="1">
      <c r="A1" s="824" t="s">
        <v>706</v>
      </c>
      <c r="B1" s="825"/>
      <c r="C1" s="825"/>
      <c r="D1" s="825"/>
      <c r="E1" s="825"/>
      <c r="F1" s="825"/>
      <c r="G1" s="825"/>
      <c r="H1" s="825"/>
      <c r="I1" s="825"/>
    </row>
    <row r="2" spans="1:14" ht="27.75" customHeight="1">
      <c r="A2" s="826" t="s">
        <v>707</v>
      </c>
      <c r="B2" s="827"/>
      <c r="C2" s="827"/>
      <c r="D2" s="827"/>
      <c r="E2" s="827"/>
      <c r="F2" s="827"/>
      <c r="G2" s="827"/>
      <c r="H2" s="827"/>
      <c r="I2" s="827"/>
    </row>
    <row r="3" spans="1:14">
      <c r="A3" s="782" t="s">
        <v>1227</v>
      </c>
      <c r="B3" s="782"/>
      <c r="C3" s="782"/>
      <c r="D3" s="782"/>
      <c r="E3" s="782"/>
      <c r="F3" s="783" t="s">
        <v>1228</v>
      </c>
      <c r="G3" s="784"/>
      <c r="H3" s="784"/>
      <c r="I3" s="785"/>
    </row>
    <row r="4" spans="1:14" ht="42" customHeight="1">
      <c r="A4" s="789" t="s">
        <v>407</v>
      </c>
      <c r="B4" s="791"/>
      <c r="C4" s="525" t="s">
        <v>773</v>
      </c>
      <c r="D4" s="525" t="s">
        <v>774</v>
      </c>
      <c r="E4" s="525" t="s">
        <v>775</v>
      </c>
      <c r="F4" s="525" t="s">
        <v>776</v>
      </c>
      <c r="G4" s="525" t="s">
        <v>777</v>
      </c>
      <c r="H4" s="789" t="s">
        <v>408</v>
      </c>
      <c r="I4" s="791"/>
      <c r="K4" s="22" t="s">
        <v>46</v>
      </c>
    </row>
    <row r="5" spans="1:14" ht="20.100000000000001" customHeight="1">
      <c r="A5" s="786" t="s">
        <v>409</v>
      </c>
      <c r="B5" s="539" t="s">
        <v>915</v>
      </c>
      <c r="C5" s="566">
        <v>20929</v>
      </c>
      <c r="D5" s="566">
        <v>16411</v>
      </c>
      <c r="E5" s="566">
        <v>31199</v>
      </c>
      <c r="F5" s="566">
        <v>27638</v>
      </c>
      <c r="G5" s="566">
        <v>25083</v>
      </c>
      <c r="H5" s="539" t="s">
        <v>932</v>
      </c>
      <c r="I5" s="786" t="s">
        <v>410</v>
      </c>
    </row>
    <row r="6" spans="1:14" ht="20.100000000000001" customHeight="1">
      <c r="A6" s="787"/>
      <c r="B6" s="539" t="s">
        <v>916</v>
      </c>
      <c r="C6" s="567">
        <v>150251</v>
      </c>
      <c r="D6" s="567">
        <v>176168</v>
      </c>
      <c r="E6" s="567">
        <v>182075</v>
      </c>
      <c r="F6" s="567">
        <v>190000</v>
      </c>
      <c r="G6" s="567">
        <v>160370</v>
      </c>
      <c r="H6" s="539" t="s">
        <v>933</v>
      </c>
      <c r="I6" s="787"/>
    </row>
    <row r="7" spans="1:14" ht="20.100000000000001" customHeight="1">
      <c r="A7" s="787"/>
      <c r="B7" s="539" t="s">
        <v>917</v>
      </c>
      <c r="C7" s="566">
        <v>32501</v>
      </c>
      <c r="D7" s="566">
        <v>29695</v>
      </c>
      <c r="E7" s="566">
        <v>34437</v>
      </c>
      <c r="F7" s="566">
        <v>35186</v>
      </c>
      <c r="G7" s="566">
        <v>27050</v>
      </c>
      <c r="H7" s="539" t="s">
        <v>934</v>
      </c>
      <c r="I7" s="787"/>
    </row>
    <row r="8" spans="1:14" ht="20.100000000000001" customHeight="1">
      <c r="A8" s="787"/>
      <c r="B8" s="539" t="s">
        <v>918</v>
      </c>
      <c r="C8" s="567">
        <v>8607</v>
      </c>
      <c r="D8" s="567">
        <v>9160</v>
      </c>
      <c r="E8" s="567">
        <v>9483</v>
      </c>
      <c r="F8" s="567">
        <v>9446</v>
      </c>
      <c r="G8" s="567">
        <v>1821</v>
      </c>
      <c r="H8" s="539" t="s">
        <v>935</v>
      </c>
      <c r="I8" s="787"/>
    </row>
    <row r="9" spans="1:14" ht="20.100000000000001" customHeight="1">
      <c r="A9" s="788"/>
      <c r="B9" s="539" t="s">
        <v>35</v>
      </c>
      <c r="C9" s="566">
        <f>SUM(C5:C8)</f>
        <v>212288</v>
      </c>
      <c r="D9" s="566">
        <f>SUM(D5:D8)</f>
        <v>231434</v>
      </c>
      <c r="E9" s="566">
        <f>SUM(E5:E8)</f>
        <v>257194</v>
      </c>
      <c r="F9" s="566">
        <f>SUM(F5:F8)</f>
        <v>262270</v>
      </c>
      <c r="G9" s="566">
        <f>SUM(G5:G8)</f>
        <v>214324</v>
      </c>
      <c r="H9" s="539" t="s">
        <v>36</v>
      </c>
      <c r="I9" s="788"/>
    </row>
    <row r="10" spans="1:14" ht="20.100000000000001" customHeight="1">
      <c r="A10" s="786" t="s">
        <v>411</v>
      </c>
      <c r="B10" s="539" t="s">
        <v>919</v>
      </c>
      <c r="C10" s="567">
        <v>595</v>
      </c>
      <c r="D10" s="567">
        <v>472</v>
      </c>
      <c r="E10" s="567">
        <v>430</v>
      </c>
      <c r="F10" s="567">
        <v>577</v>
      </c>
      <c r="G10" s="567">
        <v>74</v>
      </c>
      <c r="H10" s="539" t="s">
        <v>936</v>
      </c>
      <c r="I10" s="786" t="s">
        <v>73</v>
      </c>
    </row>
    <row r="11" spans="1:14" ht="20.100000000000001" customHeight="1">
      <c r="A11" s="787"/>
      <c r="B11" s="539" t="s">
        <v>920</v>
      </c>
      <c r="C11" s="566">
        <v>2383</v>
      </c>
      <c r="D11" s="566">
        <v>2415</v>
      </c>
      <c r="E11" s="566">
        <v>2805</v>
      </c>
      <c r="F11" s="566">
        <v>2399</v>
      </c>
      <c r="G11" s="566">
        <v>2375</v>
      </c>
      <c r="H11" s="539" t="s">
        <v>937</v>
      </c>
      <c r="I11" s="787"/>
    </row>
    <row r="12" spans="1:14" ht="20.100000000000001" customHeight="1">
      <c r="A12" s="787"/>
      <c r="B12" s="539" t="s">
        <v>922</v>
      </c>
      <c r="C12" s="567" t="s">
        <v>211</v>
      </c>
      <c r="D12" s="567" t="s">
        <v>211</v>
      </c>
      <c r="E12" s="567" t="s">
        <v>211</v>
      </c>
      <c r="F12" s="567" t="s">
        <v>211</v>
      </c>
      <c r="G12" s="567">
        <v>1181</v>
      </c>
      <c r="H12" s="539" t="s">
        <v>412</v>
      </c>
      <c r="I12" s="787"/>
      <c r="N12" s="19"/>
    </row>
    <row r="13" spans="1:14" ht="20.100000000000001" customHeight="1">
      <c r="A13" s="787"/>
      <c r="B13" s="539" t="s">
        <v>921</v>
      </c>
      <c r="C13" s="566">
        <v>33710</v>
      </c>
      <c r="D13" s="566">
        <v>29772</v>
      </c>
      <c r="E13" s="566">
        <v>35302</v>
      </c>
      <c r="F13" s="566">
        <v>51619</v>
      </c>
      <c r="G13" s="566">
        <v>10843</v>
      </c>
      <c r="H13" s="539" t="s">
        <v>75</v>
      </c>
      <c r="I13" s="787"/>
      <c r="N13" s="1"/>
    </row>
    <row r="14" spans="1:14" ht="20.100000000000001" customHeight="1">
      <c r="A14" s="788"/>
      <c r="B14" s="539" t="s">
        <v>35</v>
      </c>
      <c r="C14" s="567">
        <f>SUM(C10:C13)</f>
        <v>36688</v>
      </c>
      <c r="D14" s="567">
        <f>SUM(D10:D13)</f>
        <v>32659</v>
      </c>
      <c r="E14" s="567">
        <f>SUM(E10:E13)</f>
        <v>38537</v>
      </c>
      <c r="F14" s="567">
        <f>SUM(F10:F13)</f>
        <v>54595</v>
      </c>
      <c r="G14" s="567">
        <f>SUM(G10:G13)</f>
        <v>14473</v>
      </c>
      <c r="H14" s="539" t="s">
        <v>59</v>
      </c>
      <c r="I14" s="788"/>
    </row>
    <row r="15" spans="1:14" ht="20.100000000000001" customHeight="1">
      <c r="A15" s="786" t="s">
        <v>259</v>
      </c>
      <c r="B15" s="539" t="s">
        <v>923</v>
      </c>
      <c r="C15" s="566">
        <v>12216</v>
      </c>
      <c r="D15" s="566">
        <v>12002</v>
      </c>
      <c r="E15" s="566">
        <v>12831</v>
      </c>
      <c r="F15" s="566">
        <v>13540</v>
      </c>
      <c r="G15" s="566">
        <v>10115</v>
      </c>
      <c r="H15" s="539" t="s">
        <v>938</v>
      </c>
      <c r="I15" s="786" t="s">
        <v>412</v>
      </c>
    </row>
    <row r="16" spans="1:14" ht="20.100000000000001" customHeight="1">
      <c r="A16" s="788"/>
      <c r="B16" s="539" t="s">
        <v>924</v>
      </c>
      <c r="C16" s="568">
        <v>4.4000000000000004</v>
      </c>
      <c r="D16" s="568">
        <v>4.5</v>
      </c>
      <c r="E16" s="568">
        <v>4</v>
      </c>
      <c r="F16" s="568">
        <v>4</v>
      </c>
      <c r="G16" s="568">
        <v>3.7</v>
      </c>
      <c r="H16" s="539" t="s">
        <v>939</v>
      </c>
      <c r="I16" s="788"/>
    </row>
    <row r="17" spans="1:9" ht="20.100000000000001" customHeight="1">
      <c r="A17" s="786" t="s">
        <v>413</v>
      </c>
      <c r="B17" s="539" t="s">
        <v>925</v>
      </c>
      <c r="C17" s="566">
        <v>12056</v>
      </c>
      <c r="D17" s="566">
        <v>21839</v>
      </c>
      <c r="E17" s="566">
        <v>30384</v>
      </c>
      <c r="F17" s="566">
        <v>29505</v>
      </c>
      <c r="G17" s="566">
        <v>20860</v>
      </c>
      <c r="H17" s="539" t="s">
        <v>940</v>
      </c>
      <c r="I17" s="786" t="s">
        <v>90</v>
      </c>
    </row>
    <row r="18" spans="1:9" ht="20.100000000000001" customHeight="1">
      <c r="A18" s="788"/>
      <c r="B18" s="539" t="s">
        <v>926</v>
      </c>
      <c r="C18" s="567">
        <v>12056</v>
      </c>
      <c r="D18" s="567">
        <v>10876</v>
      </c>
      <c r="E18" s="567">
        <v>12277</v>
      </c>
      <c r="F18" s="567">
        <v>12975</v>
      </c>
      <c r="G18" s="567">
        <v>9762</v>
      </c>
      <c r="H18" s="539" t="s">
        <v>941</v>
      </c>
      <c r="I18" s="788"/>
    </row>
    <row r="19" spans="1:9" ht="20.100000000000001" customHeight="1">
      <c r="A19" s="786" t="s">
        <v>414</v>
      </c>
      <c r="B19" s="539" t="s">
        <v>534</v>
      </c>
      <c r="C19" s="566">
        <v>404512</v>
      </c>
      <c r="D19" s="566">
        <v>327150</v>
      </c>
      <c r="E19" s="566">
        <v>601353</v>
      </c>
      <c r="F19" s="566">
        <v>507310</v>
      </c>
      <c r="G19" s="566">
        <v>498983</v>
      </c>
      <c r="H19" s="539" t="s">
        <v>942</v>
      </c>
      <c r="I19" s="786" t="s">
        <v>415</v>
      </c>
    </row>
    <row r="20" spans="1:9" ht="20.100000000000001" customHeight="1">
      <c r="A20" s="787"/>
      <c r="B20" s="539" t="s">
        <v>927</v>
      </c>
      <c r="C20" s="567" t="s">
        <v>214</v>
      </c>
      <c r="D20" s="567">
        <v>293921</v>
      </c>
      <c r="E20" s="567">
        <v>336105</v>
      </c>
      <c r="F20" s="567">
        <v>359618</v>
      </c>
      <c r="G20" s="567">
        <v>293690</v>
      </c>
      <c r="H20" s="539" t="s">
        <v>943</v>
      </c>
      <c r="I20" s="787"/>
    </row>
    <row r="21" spans="1:9" ht="20.100000000000001" customHeight="1">
      <c r="A21" s="787"/>
      <c r="B21" s="539" t="s">
        <v>928</v>
      </c>
      <c r="C21" s="566">
        <v>15357</v>
      </c>
      <c r="D21" s="566">
        <v>15643</v>
      </c>
      <c r="E21" s="566">
        <v>13039</v>
      </c>
      <c r="F21" s="566">
        <v>13277</v>
      </c>
      <c r="G21" s="566">
        <v>10923</v>
      </c>
      <c r="H21" s="539" t="s">
        <v>944</v>
      </c>
      <c r="I21" s="787"/>
    </row>
    <row r="22" spans="1:9" ht="20.100000000000001" customHeight="1">
      <c r="A22" s="787"/>
      <c r="B22" s="539" t="s">
        <v>929</v>
      </c>
      <c r="C22" s="567">
        <v>24513</v>
      </c>
      <c r="D22" s="567">
        <v>23273</v>
      </c>
      <c r="E22" s="567">
        <v>40593</v>
      </c>
      <c r="F22" s="567">
        <v>37694</v>
      </c>
      <c r="G22" s="567">
        <v>38232</v>
      </c>
      <c r="H22" s="539" t="s">
        <v>945</v>
      </c>
      <c r="I22" s="787"/>
    </row>
    <row r="23" spans="1:9" ht="20.100000000000001" customHeight="1">
      <c r="A23" s="786" t="s">
        <v>416</v>
      </c>
      <c r="B23" s="539" t="s">
        <v>930</v>
      </c>
      <c r="C23" s="566">
        <v>810</v>
      </c>
      <c r="D23" s="566">
        <v>922</v>
      </c>
      <c r="E23" s="566">
        <v>916</v>
      </c>
      <c r="F23" s="566">
        <v>730</v>
      </c>
      <c r="G23" s="566">
        <v>833</v>
      </c>
      <c r="H23" s="539" t="s">
        <v>946</v>
      </c>
      <c r="I23" s="786" t="s">
        <v>417</v>
      </c>
    </row>
    <row r="24" spans="1:9" ht="20.100000000000001" customHeight="1">
      <c r="A24" s="788"/>
      <c r="B24" s="539" t="s">
        <v>931</v>
      </c>
      <c r="C24" s="567">
        <v>168</v>
      </c>
      <c r="D24" s="567">
        <v>63</v>
      </c>
      <c r="E24" s="567">
        <v>93</v>
      </c>
      <c r="F24" s="567">
        <v>155</v>
      </c>
      <c r="G24" s="567">
        <v>164</v>
      </c>
      <c r="H24" s="539" t="s">
        <v>947</v>
      </c>
      <c r="I24" s="788"/>
    </row>
  </sheetData>
  <mergeCells count="18">
    <mergeCell ref="A23:A24"/>
    <mergeCell ref="H4:I4"/>
    <mergeCell ref="I5:I9"/>
    <mergeCell ref="I10:I14"/>
    <mergeCell ref="I15:I16"/>
    <mergeCell ref="I17:I18"/>
    <mergeCell ref="I19:I22"/>
    <mergeCell ref="I23:I24"/>
    <mergeCell ref="A4:B4"/>
    <mergeCell ref="A5:A9"/>
    <mergeCell ref="A10:A14"/>
    <mergeCell ref="A15:A16"/>
    <mergeCell ref="A17:A18"/>
    <mergeCell ref="A19:A22"/>
    <mergeCell ref="A1:I1"/>
    <mergeCell ref="A2:I2"/>
    <mergeCell ref="A3:E3"/>
    <mergeCell ref="F3:I3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76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6"/>
  <sheetViews>
    <sheetView showGridLines="0" rightToLeft="1" zoomScale="75" zoomScaleNormal="75" zoomScaleSheetLayoutView="75" workbookViewId="0">
      <selection sqref="A1:N1"/>
    </sheetView>
  </sheetViews>
  <sheetFormatPr defaultColWidth="10.140625" defaultRowHeight="15.75"/>
  <cols>
    <col min="1" max="1" width="33.7109375" style="193" customWidth="1"/>
    <col min="2" max="4" width="13.7109375" style="193" customWidth="1"/>
    <col min="5" max="5" width="15.42578125" style="193" bestFit="1" customWidth="1"/>
    <col min="6" max="7" width="13.7109375" style="193" customWidth="1"/>
    <col min="8" max="8" width="9.85546875" style="193" bestFit="1" customWidth="1"/>
    <col min="9" max="9" width="15.140625" style="193" bestFit="1" customWidth="1"/>
    <col min="10" max="12" width="12.28515625" style="193" customWidth="1"/>
    <col min="13" max="13" width="15.140625" style="193" bestFit="1" customWidth="1"/>
    <col min="14" max="14" width="33.7109375" style="193" customWidth="1"/>
    <col min="15" max="176" width="12.28515625" style="193" customWidth="1"/>
    <col min="177" max="252" width="10.140625" style="193"/>
    <col min="253" max="253" width="24" style="193" customWidth="1"/>
    <col min="254" max="254" width="14.28515625" style="193" customWidth="1"/>
    <col min="255" max="258" width="10.85546875" style="193" customWidth="1"/>
    <col min="259" max="432" width="12.28515625" style="193" customWidth="1"/>
    <col min="433" max="508" width="10.140625" style="193"/>
    <col min="509" max="509" width="24" style="193" customWidth="1"/>
    <col min="510" max="510" width="14.28515625" style="193" customWidth="1"/>
    <col min="511" max="514" width="10.85546875" style="193" customWidth="1"/>
    <col min="515" max="688" width="12.28515625" style="193" customWidth="1"/>
    <col min="689" max="764" width="10.140625" style="193"/>
    <col min="765" max="765" width="24" style="193" customWidth="1"/>
    <col min="766" max="766" width="14.28515625" style="193" customWidth="1"/>
    <col min="767" max="770" width="10.85546875" style="193" customWidth="1"/>
    <col min="771" max="944" width="12.28515625" style="193" customWidth="1"/>
    <col min="945" max="1020" width="10.140625" style="193"/>
    <col min="1021" max="1021" width="24" style="193" customWidth="1"/>
    <col min="1022" max="1022" width="14.28515625" style="193" customWidth="1"/>
    <col min="1023" max="1026" width="10.85546875" style="193" customWidth="1"/>
    <col min="1027" max="1200" width="12.28515625" style="193" customWidth="1"/>
    <col min="1201" max="1276" width="10.140625" style="193"/>
    <col min="1277" max="1277" width="24" style="193" customWidth="1"/>
    <col min="1278" max="1278" width="14.28515625" style="193" customWidth="1"/>
    <col min="1279" max="1282" width="10.85546875" style="193" customWidth="1"/>
    <col min="1283" max="1456" width="12.28515625" style="193" customWidth="1"/>
    <col min="1457" max="1532" width="10.140625" style="193"/>
    <col min="1533" max="1533" width="24" style="193" customWidth="1"/>
    <col min="1534" max="1534" width="14.28515625" style="193" customWidth="1"/>
    <col min="1535" max="1538" width="10.85546875" style="193" customWidth="1"/>
    <col min="1539" max="1712" width="12.28515625" style="193" customWidth="1"/>
    <col min="1713" max="1788" width="10.140625" style="193"/>
    <col min="1789" max="1789" width="24" style="193" customWidth="1"/>
    <col min="1790" max="1790" width="14.28515625" style="193" customWidth="1"/>
    <col min="1791" max="1794" width="10.85546875" style="193" customWidth="1"/>
    <col min="1795" max="1968" width="12.28515625" style="193" customWidth="1"/>
    <col min="1969" max="2044" width="10.140625" style="193"/>
    <col min="2045" max="2045" width="24" style="193" customWidth="1"/>
    <col min="2046" max="2046" width="14.28515625" style="193" customWidth="1"/>
    <col min="2047" max="2050" width="10.85546875" style="193" customWidth="1"/>
    <col min="2051" max="2224" width="12.28515625" style="193" customWidth="1"/>
    <col min="2225" max="2300" width="10.140625" style="193"/>
    <col min="2301" max="2301" width="24" style="193" customWidth="1"/>
    <col min="2302" max="2302" width="14.28515625" style="193" customWidth="1"/>
    <col min="2303" max="2306" width="10.85546875" style="193" customWidth="1"/>
    <col min="2307" max="2480" width="12.28515625" style="193" customWidth="1"/>
    <col min="2481" max="2556" width="10.140625" style="193"/>
    <col min="2557" max="2557" width="24" style="193" customWidth="1"/>
    <col min="2558" max="2558" width="14.28515625" style="193" customWidth="1"/>
    <col min="2559" max="2562" width="10.85546875" style="193" customWidth="1"/>
    <col min="2563" max="2736" width="12.28515625" style="193" customWidth="1"/>
    <col min="2737" max="2812" width="10.140625" style="193"/>
    <col min="2813" max="2813" width="24" style="193" customWidth="1"/>
    <col min="2814" max="2814" width="14.28515625" style="193" customWidth="1"/>
    <col min="2815" max="2818" width="10.85546875" style="193" customWidth="1"/>
    <col min="2819" max="2992" width="12.28515625" style="193" customWidth="1"/>
    <col min="2993" max="3068" width="10.140625" style="193"/>
    <col min="3069" max="3069" width="24" style="193" customWidth="1"/>
    <col min="3070" max="3070" width="14.28515625" style="193" customWidth="1"/>
    <col min="3071" max="3074" width="10.85546875" style="193" customWidth="1"/>
    <col min="3075" max="3248" width="12.28515625" style="193" customWidth="1"/>
    <col min="3249" max="3324" width="10.140625" style="193"/>
    <col min="3325" max="3325" width="24" style="193" customWidth="1"/>
    <col min="3326" max="3326" width="14.28515625" style="193" customWidth="1"/>
    <col min="3327" max="3330" width="10.85546875" style="193" customWidth="1"/>
    <col min="3331" max="3504" width="12.28515625" style="193" customWidth="1"/>
    <col min="3505" max="3580" width="10.140625" style="193"/>
    <col min="3581" max="3581" width="24" style="193" customWidth="1"/>
    <col min="3582" max="3582" width="14.28515625" style="193" customWidth="1"/>
    <col min="3583" max="3586" width="10.85546875" style="193" customWidth="1"/>
    <col min="3587" max="3760" width="12.28515625" style="193" customWidth="1"/>
    <col min="3761" max="3836" width="10.140625" style="193"/>
    <col min="3837" max="3837" width="24" style="193" customWidth="1"/>
    <col min="3838" max="3838" width="14.28515625" style="193" customWidth="1"/>
    <col min="3839" max="3842" width="10.85546875" style="193" customWidth="1"/>
    <col min="3843" max="4016" width="12.28515625" style="193" customWidth="1"/>
    <col min="4017" max="4092" width="10.140625" style="193"/>
    <col min="4093" max="4093" width="24" style="193" customWidth="1"/>
    <col min="4094" max="4094" width="14.28515625" style="193" customWidth="1"/>
    <col min="4095" max="4098" width="10.85546875" style="193" customWidth="1"/>
    <col min="4099" max="4272" width="12.28515625" style="193" customWidth="1"/>
    <col min="4273" max="4348" width="10.140625" style="193"/>
    <col min="4349" max="4349" width="24" style="193" customWidth="1"/>
    <col min="4350" max="4350" width="14.28515625" style="193" customWidth="1"/>
    <col min="4351" max="4354" width="10.85546875" style="193" customWidth="1"/>
    <col min="4355" max="4528" width="12.28515625" style="193" customWidth="1"/>
    <col min="4529" max="4604" width="10.140625" style="193"/>
    <col min="4605" max="4605" width="24" style="193" customWidth="1"/>
    <col min="4606" max="4606" width="14.28515625" style="193" customWidth="1"/>
    <col min="4607" max="4610" width="10.85546875" style="193" customWidth="1"/>
    <col min="4611" max="4784" width="12.28515625" style="193" customWidth="1"/>
    <col min="4785" max="4860" width="10.140625" style="193"/>
    <col min="4861" max="4861" width="24" style="193" customWidth="1"/>
    <col min="4862" max="4862" width="14.28515625" style="193" customWidth="1"/>
    <col min="4863" max="4866" width="10.85546875" style="193" customWidth="1"/>
    <col min="4867" max="5040" width="12.28515625" style="193" customWidth="1"/>
    <col min="5041" max="5116" width="10.140625" style="193"/>
    <col min="5117" max="5117" width="24" style="193" customWidth="1"/>
    <col min="5118" max="5118" width="14.28515625" style="193" customWidth="1"/>
    <col min="5119" max="5122" width="10.85546875" style="193" customWidth="1"/>
    <col min="5123" max="5296" width="12.28515625" style="193" customWidth="1"/>
    <col min="5297" max="5372" width="10.140625" style="193"/>
    <col min="5373" max="5373" width="24" style="193" customWidth="1"/>
    <col min="5374" max="5374" width="14.28515625" style="193" customWidth="1"/>
    <col min="5375" max="5378" width="10.85546875" style="193" customWidth="1"/>
    <col min="5379" max="5552" width="12.28515625" style="193" customWidth="1"/>
    <col min="5553" max="5628" width="10.140625" style="193"/>
    <col min="5629" max="5629" width="24" style="193" customWidth="1"/>
    <col min="5630" max="5630" width="14.28515625" style="193" customWidth="1"/>
    <col min="5631" max="5634" width="10.85546875" style="193" customWidth="1"/>
    <col min="5635" max="5808" width="12.28515625" style="193" customWidth="1"/>
    <col min="5809" max="5884" width="10.140625" style="193"/>
    <col min="5885" max="5885" width="24" style="193" customWidth="1"/>
    <col min="5886" max="5886" width="14.28515625" style="193" customWidth="1"/>
    <col min="5887" max="5890" width="10.85546875" style="193" customWidth="1"/>
    <col min="5891" max="6064" width="12.28515625" style="193" customWidth="1"/>
    <col min="6065" max="6140" width="10.140625" style="193"/>
    <col min="6141" max="6141" width="24" style="193" customWidth="1"/>
    <col min="6142" max="6142" width="14.28515625" style="193" customWidth="1"/>
    <col min="6143" max="6146" width="10.85546875" style="193" customWidth="1"/>
    <col min="6147" max="6320" width="12.28515625" style="193" customWidth="1"/>
    <col min="6321" max="6396" width="10.140625" style="193"/>
    <col min="6397" max="6397" width="24" style="193" customWidth="1"/>
    <col min="6398" max="6398" width="14.28515625" style="193" customWidth="1"/>
    <col min="6399" max="6402" width="10.85546875" style="193" customWidth="1"/>
    <col min="6403" max="6576" width="12.28515625" style="193" customWidth="1"/>
    <col min="6577" max="6652" width="10.140625" style="193"/>
    <col min="6653" max="6653" width="24" style="193" customWidth="1"/>
    <col min="6654" max="6654" width="14.28515625" style="193" customWidth="1"/>
    <col min="6655" max="6658" width="10.85546875" style="193" customWidth="1"/>
    <col min="6659" max="6832" width="12.28515625" style="193" customWidth="1"/>
    <col min="6833" max="6908" width="10.140625" style="193"/>
    <col min="6909" max="6909" width="24" style="193" customWidth="1"/>
    <col min="6910" max="6910" width="14.28515625" style="193" customWidth="1"/>
    <col min="6911" max="6914" width="10.85546875" style="193" customWidth="1"/>
    <col min="6915" max="7088" width="12.28515625" style="193" customWidth="1"/>
    <col min="7089" max="7164" width="10.140625" style="193"/>
    <col min="7165" max="7165" width="24" style="193" customWidth="1"/>
    <col min="7166" max="7166" width="14.28515625" style="193" customWidth="1"/>
    <col min="7167" max="7170" width="10.85546875" style="193" customWidth="1"/>
    <col min="7171" max="7344" width="12.28515625" style="193" customWidth="1"/>
    <col min="7345" max="7420" width="10.140625" style="193"/>
    <col min="7421" max="7421" width="24" style="193" customWidth="1"/>
    <col min="7422" max="7422" width="14.28515625" style="193" customWidth="1"/>
    <col min="7423" max="7426" width="10.85546875" style="193" customWidth="1"/>
    <col min="7427" max="7600" width="12.28515625" style="193" customWidth="1"/>
    <col min="7601" max="7676" width="10.140625" style="193"/>
    <col min="7677" max="7677" width="24" style="193" customWidth="1"/>
    <col min="7678" max="7678" width="14.28515625" style="193" customWidth="1"/>
    <col min="7679" max="7682" width="10.85546875" style="193" customWidth="1"/>
    <col min="7683" max="7856" width="12.28515625" style="193" customWidth="1"/>
    <col min="7857" max="7932" width="10.140625" style="193"/>
    <col min="7933" max="7933" width="24" style="193" customWidth="1"/>
    <col min="7934" max="7934" width="14.28515625" style="193" customWidth="1"/>
    <col min="7935" max="7938" width="10.85546875" style="193" customWidth="1"/>
    <col min="7939" max="8112" width="12.28515625" style="193" customWidth="1"/>
    <col min="8113" max="8188" width="10.140625" style="193"/>
    <col min="8189" max="8189" width="24" style="193" customWidth="1"/>
    <col min="8190" max="8190" width="14.28515625" style="193" customWidth="1"/>
    <col min="8191" max="8194" width="10.85546875" style="193" customWidth="1"/>
    <col min="8195" max="8368" width="12.28515625" style="193" customWidth="1"/>
    <col min="8369" max="8444" width="10.140625" style="193"/>
    <col min="8445" max="8445" width="24" style="193" customWidth="1"/>
    <col min="8446" max="8446" width="14.28515625" style="193" customWidth="1"/>
    <col min="8447" max="8450" width="10.85546875" style="193" customWidth="1"/>
    <col min="8451" max="8624" width="12.28515625" style="193" customWidth="1"/>
    <col min="8625" max="8700" width="10.140625" style="193"/>
    <col min="8701" max="8701" width="24" style="193" customWidth="1"/>
    <col min="8702" max="8702" width="14.28515625" style="193" customWidth="1"/>
    <col min="8703" max="8706" width="10.85546875" style="193" customWidth="1"/>
    <col min="8707" max="8880" width="12.28515625" style="193" customWidth="1"/>
    <col min="8881" max="8956" width="10.140625" style="193"/>
    <col min="8957" max="8957" width="24" style="193" customWidth="1"/>
    <col min="8958" max="8958" width="14.28515625" style="193" customWidth="1"/>
    <col min="8959" max="8962" width="10.85546875" style="193" customWidth="1"/>
    <col min="8963" max="9136" width="12.28515625" style="193" customWidth="1"/>
    <col min="9137" max="9212" width="10.140625" style="193"/>
    <col min="9213" max="9213" width="24" style="193" customWidth="1"/>
    <col min="9214" max="9214" width="14.28515625" style="193" customWidth="1"/>
    <col min="9215" max="9218" width="10.85546875" style="193" customWidth="1"/>
    <col min="9219" max="9392" width="12.28515625" style="193" customWidth="1"/>
    <col min="9393" max="9468" width="10.140625" style="193"/>
    <col min="9469" max="9469" width="24" style="193" customWidth="1"/>
    <col min="9470" max="9470" width="14.28515625" style="193" customWidth="1"/>
    <col min="9471" max="9474" width="10.85546875" style="193" customWidth="1"/>
    <col min="9475" max="9648" width="12.28515625" style="193" customWidth="1"/>
    <col min="9649" max="9724" width="10.140625" style="193"/>
    <col min="9725" max="9725" width="24" style="193" customWidth="1"/>
    <col min="9726" max="9726" width="14.28515625" style="193" customWidth="1"/>
    <col min="9727" max="9730" width="10.85546875" style="193" customWidth="1"/>
    <col min="9731" max="9904" width="12.28515625" style="193" customWidth="1"/>
    <col min="9905" max="9980" width="10.140625" style="193"/>
    <col min="9981" max="9981" width="24" style="193" customWidth="1"/>
    <col min="9982" max="9982" width="14.28515625" style="193" customWidth="1"/>
    <col min="9983" max="9986" width="10.85546875" style="193" customWidth="1"/>
    <col min="9987" max="10160" width="12.28515625" style="193" customWidth="1"/>
    <col min="10161" max="10236" width="10.140625" style="193"/>
    <col min="10237" max="10237" width="24" style="193" customWidth="1"/>
    <col min="10238" max="10238" width="14.28515625" style="193" customWidth="1"/>
    <col min="10239" max="10242" width="10.85546875" style="193" customWidth="1"/>
    <col min="10243" max="10416" width="12.28515625" style="193" customWidth="1"/>
    <col min="10417" max="10492" width="10.140625" style="193"/>
    <col min="10493" max="10493" width="24" style="193" customWidth="1"/>
    <col min="10494" max="10494" width="14.28515625" style="193" customWidth="1"/>
    <col min="10495" max="10498" width="10.85546875" style="193" customWidth="1"/>
    <col min="10499" max="10672" width="12.28515625" style="193" customWidth="1"/>
    <col min="10673" max="10748" width="10.140625" style="193"/>
    <col min="10749" max="10749" width="24" style="193" customWidth="1"/>
    <col min="10750" max="10750" width="14.28515625" style="193" customWidth="1"/>
    <col min="10751" max="10754" width="10.85546875" style="193" customWidth="1"/>
    <col min="10755" max="10928" width="12.28515625" style="193" customWidth="1"/>
    <col min="10929" max="11004" width="10.140625" style="193"/>
    <col min="11005" max="11005" width="24" style="193" customWidth="1"/>
    <col min="11006" max="11006" width="14.28515625" style="193" customWidth="1"/>
    <col min="11007" max="11010" width="10.85546875" style="193" customWidth="1"/>
    <col min="11011" max="11184" width="12.28515625" style="193" customWidth="1"/>
    <col min="11185" max="11260" width="10.140625" style="193"/>
    <col min="11261" max="11261" width="24" style="193" customWidth="1"/>
    <col min="11262" max="11262" width="14.28515625" style="193" customWidth="1"/>
    <col min="11263" max="11266" width="10.85546875" style="193" customWidth="1"/>
    <col min="11267" max="11440" width="12.28515625" style="193" customWidth="1"/>
    <col min="11441" max="11516" width="10.140625" style="193"/>
    <col min="11517" max="11517" width="24" style="193" customWidth="1"/>
    <col min="11518" max="11518" width="14.28515625" style="193" customWidth="1"/>
    <col min="11519" max="11522" width="10.85546875" style="193" customWidth="1"/>
    <col min="11523" max="11696" width="12.28515625" style="193" customWidth="1"/>
    <col min="11697" max="11772" width="10.140625" style="193"/>
    <col min="11773" max="11773" width="24" style="193" customWidth="1"/>
    <col min="11774" max="11774" width="14.28515625" style="193" customWidth="1"/>
    <col min="11775" max="11778" width="10.85546875" style="193" customWidth="1"/>
    <col min="11779" max="11952" width="12.28515625" style="193" customWidth="1"/>
    <col min="11953" max="12028" width="10.140625" style="193"/>
    <col min="12029" max="12029" width="24" style="193" customWidth="1"/>
    <col min="12030" max="12030" width="14.28515625" style="193" customWidth="1"/>
    <col min="12031" max="12034" width="10.85546875" style="193" customWidth="1"/>
    <col min="12035" max="12208" width="12.28515625" style="193" customWidth="1"/>
    <col min="12209" max="12284" width="10.140625" style="193"/>
    <col min="12285" max="12285" width="24" style="193" customWidth="1"/>
    <col min="12286" max="12286" width="14.28515625" style="193" customWidth="1"/>
    <col min="12287" max="12290" width="10.85546875" style="193" customWidth="1"/>
    <col min="12291" max="12464" width="12.28515625" style="193" customWidth="1"/>
    <col min="12465" max="12540" width="10.140625" style="193"/>
    <col min="12541" max="12541" width="24" style="193" customWidth="1"/>
    <col min="12542" max="12542" width="14.28515625" style="193" customWidth="1"/>
    <col min="12543" max="12546" width="10.85546875" style="193" customWidth="1"/>
    <col min="12547" max="12720" width="12.28515625" style="193" customWidth="1"/>
    <col min="12721" max="12796" width="10.140625" style="193"/>
    <col min="12797" max="12797" width="24" style="193" customWidth="1"/>
    <col min="12798" max="12798" width="14.28515625" style="193" customWidth="1"/>
    <col min="12799" max="12802" width="10.85546875" style="193" customWidth="1"/>
    <col min="12803" max="12976" width="12.28515625" style="193" customWidth="1"/>
    <col min="12977" max="13052" width="10.140625" style="193"/>
    <col min="13053" max="13053" width="24" style="193" customWidth="1"/>
    <col min="13054" max="13054" width="14.28515625" style="193" customWidth="1"/>
    <col min="13055" max="13058" width="10.85546875" style="193" customWidth="1"/>
    <col min="13059" max="13232" width="12.28515625" style="193" customWidth="1"/>
    <col min="13233" max="13308" width="10.140625" style="193"/>
    <col min="13309" max="13309" width="24" style="193" customWidth="1"/>
    <col min="13310" max="13310" width="14.28515625" style="193" customWidth="1"/>
    <col min="13311" max="13314" width="10.85546875" style="193" customWidth="1"/>
    <col min="13315" max="13488" width="12.28515625" style="193" customWidth="1"/>
    <col min="13489" max="13564" width="10.140625" style="193"/>
    <col min="13565" max="13565" width="24" style="193" customWidth="1"/>
    <col min="13566" max="13566" width="14.28515625" style="193" customWidth="1"/>
    <col min="13567" max="13570" width="10.85546875" style="193" customWidth="1"/>
    <col min="13571" max="13744" width="12.28515625" style="193" customWidth="1"/>
    <col min="13745" max="13820" width="10.140625" style="193"/>
    <col min="13821" max="13821" width="24" style="193" customWidth="1"/>
    <col min="13822" max="13822" width="14.28515625" style="193" customWidth="1"/>
    <col min="13823" max="13826" width="10.85546875" style="193" customWidth="1"/>
    <col min="13827" max="14000" width="12.28515625" style="193" customWidth="1"/>
    <col min="14001" max="14076" width="10.140625" style="193"/>
    <col min="14077" max="14077" width="24" style="193" customWidth="1"/>
    <col min="14078" max="14078" width="14.28515625" style="193" customWidth="1"/>
    <col min="14079" max="14082" width="10.85546875" style="193" customWidth="1"/>
    <col min="14083" max="14256" width="12.28515625" style="193" customWidth="1"/>
    <col min="14257" max="14332" width="10.140625" style="193"/>
    <col min="14333" max="14333" width="24" style="193" customWidth="1"/>
    <col min="14334" max="14334" width="14.28515625" style="193" customWidth="1"/>
    <col min="14335" max="14338" width="10.85546875" style="193" customWidth="1"/>
    <col min="14339" max="14512" width="12.28515625" style="193" customWidth="1"/>
    <col min="14513" max="14588" width="10.140625" style="193"/>
    <col min="14589" max="14589" width="24" style="193" customWidth="1"/>
    <col min="14590" max="14590" width="14.28515625" style="193" customWidth="1"/>
    <col min="14591" max="14594" width="10.85546875" style="193" customWidth="1"/>
    <col min="14595" max="14768" width="12.28515625" style="193" customWidth="1"/>
    <col min="14769" max="14844" width="10.140625" style="193"/>
    <col min="14845" max="14845" width="24" style="193" customWidth="1"/>
    <col min="14846" max="14846" width="14.28515625" style="193" customWidth="1"/>
    <col min="14847" max="14850" width="10.85546875" style="193" customWidth="1"/>
    <col min="14851" max="15024" width="12.28515625" style="193" customWidth="1"/>
    <col min="15025" max="15100" width="10.140625" style="193"/>
    <col min="15101" max="15101" width="24" style="193" customWidth="1"/>
    <col min="15102" max="15102" width="14.28515625" style="193" customWidth="1"/>
    <col min="15103" max="15106" width="10.85546875" style="193" customWidth="1"/>
    <col min="15107" max="15280" width="12.28515625" style="193" customWidth="1"/>
    <col min="15281" max="15356" width="10.140625" style="193"/>
    <col min="15357" max="15357" width="24" style="193" customWidth="1"/>
    <col min="15358" max="15358" width="14.28515625" style="193" customWidth="1"/>
    <col min="15359" max="15362" width="10.85546875" style="193" customWidth="1"/>
    <col min="15363" max="15536" width="12.28515625" style="193" customWidth="1"/>
    <col min="15537" max="15612" width="10.140625" style="193"/>
    <col min="15613" max="15613" width="24" style="193" customWidth="1"/>
    <col min="15614" max="15614" width="14.28515625" style="193" customWidth="1"/>
    <col min="15615" max="15618" width="10.85546875" style="193" customWidth="1"/>
    <col min="15619" max="15792" width="12.28515625" style="193" customWidth="1"/>
    <col min="15793" max="15868" width="10.140625" style="193"/>
    <col min="15869" max="15869" width="24" style="193" customWidth="1"/>
    <col min="15870" max="15870" width="14.28515625" style="193" customWidth="1"/>
    <col min="15871" max="15874" width="10.85546875" style="193" customWidth="1"/>
    <col min="15875" max="16048" width="12.28515625" style="193" customWidth="1"/>
    <col min="16049" max="16124" width="10.140625" style="193"/>
    <col min="16125" max="16125" width="24" style="193" customWidth="1"/>
    <col min="16126" max="16126" width="14.28515625" style="193" customWidth="1"/>
    <col min="16127" max="16130" width="10.85546875" style="193" customWidth="1"/>
    <col min="16131" max="16304" width="12.28515625" style="193" customWidth="1"/>
    <col min="16305" max="16384" width="10.140625" style="193"/>
  </cols>
  <sheetData>
    <row r="1" spans="1:14" ht="45" customHeight="1">
      <c r="A1" s="714" t="s">
        <v>784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</row>
    <row r="2" spans="1:14" ht="45" customHeight="1">
      <c r="A2" s="792" t="s">
        <v>786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</row>
    <row r="3" spans="1:14" ht="24" customHeight="1">
      <c r="A3" s="782" t="s">
        <v>395</v>
      </c>
      <c r="B3" s="782"/>
      <c r="C3" s="782"/>
      <c r="D3" s="782"/>
      <c r="E3" s="782"/>
      <c r="F3" s="782"/>
      <c r="G3" s="782"/>
      <c r="H3" s="783" t="s">
        <v>396</v>
      </c>
      <c r="I3" s="784"/>
      <c r="J3" s="784"/>
      <c r="K3" s="784"/>
      <c r="L3" s="784"/>
      <c r="M3" s="784"/>
      <c r="N3" s="785"/>
    </row>
    <row r="4" spans="1:14" s="194" customFormat="1" ht="36.75" customHeight="1">
      <c r="A4" s="802" t="s">
        <v>420</v>
      </c>
      <c r="B4" s="789" t="s">
        <v>1105</v>
      </c>
      <c r="C4" s="790"/>
      <c r="D4" s="790"/>
      <c r="E4" s="791"/>
      <c r="F4" s="789" t="s">
        <v>1103</v>
      </c>
      <c r="G4" s="790"/>
      <c r="H4" s="790"/>
      <c r="I4" s="791"/>
      <c r="J4" s="789" t="s">
        <v>1101</v>
      </c>
      <c r="K4" s="790"/>
      <c r="L4" s="790"/>
      <c r="M4" s="791"/>
      <c r="N4" s="802" t="s">
        <v>421</v>
      </c>
    </row>
    <row r="5" spans="1:14" s="194" customFormat="1" ht="36.75" customHeight="1">
      <c r="A5" s="802"/>
      <c r="B5" s="789" t="s">
        <v>1106</v>
      </c>
      <c r="C5" s="790"/>
      <c r="D5" s="790"/>
      <c r="E5" s="791"/>
      <c r="F5" s="789" t="s">
        <v>1104</v>
      </c>
      <c r="G5" s="790"/>
      <c r="H5" s="790"/>
      <c r="I5" s="791"/>
      <c r="J5" s="789" t="s">
        <v>1102</v>
      </c>
      <c r="K5" s="790"/>
      <c r="L5" s="790"/>
      <c r="M5" s="791"/>
      <c r="N5" s="802"/>
    </row>
    <row r="6" spans="1:14" ht="37.5">
      <c r="A6" s="802"/>
      <c r="B6" s="542" t="s">
        <v>422</v>
      </c>
      <c r="C6" s="790"/>
      <c r="D6" s="790"/>
      <c r="E6" s="561" t="s">
        <v>131</v>
      </c>
      <c r="F6" s="537" t="s">
        <v>422</v>
      </c>
      <c r="G6" s="829"/>
      <c r="H6" s="829"/>
      <c r="I6" s="537" t="s">
        <v>131</v>
      </c>
      <c r="J6" s="542" t="s">
        <v>422</v>
      </c>
      <c r="K6" s="790"/>
      <c r="L6" s="790"/>
      <c r="M6" s="561" t="s">
        <v>131</v>
      </c>
      <c r="N6" s="802"/>
    </row>
    <row r="7" spans="1:14" ht="21.95" customHeight="1">
      <c r="A7" s="802"/>
      <c r="B7" s="525" t="s">
        <v>79</v>
      </c>
      <c r="C7" s="525" t="s">
        <v>99</v>
      </c>
      <c r="D7" s="525" t="s">
        <v>97</v>
      </c>
      <c r="E7" s="525" t="s">
        <v>98</v>
      </c>
      <c r="F7" s="525" t="s">
        <v>79</v>
      </c>
      <c r="G7" s="525" t="s">
        <v>99</v>
      </c>
      <c r="H7" s="525" t="s">
        <v>97</v>
      </c>
      <c r="I7" s="525" t="s">
        <v>98</v>
      </c>
      <c r="J7" s="525" t="s">
        <v>79</v>
      </c>
      <c r="K7" s="525" t="s">
        <v>99</v>
      </c>
      <c r="L7" s="525" t="s">
        <v>97</v>
      </c>
      <c r="M7" s="525" t="s">
        <v>98</v>
      </c>
      <c r="N7" s="802"/>
    </row>
    <row r="8" spans="1:14" ht="21.95" customHeight="1">
      <c r="A8" s="802"/>
      <c r="B8" s="525" t="s">
        <v>423</v>
      </c>
      <c r="C8" s="525" t="s">
        <v>47</v>
      </c>
      <c r="D8" s="525" t="s">
        <v>423</v>
      </c>
      <c r="E8" s="525" t="s">
        <v>47</v>
      </c>
      <c r="F8" s="525" t="s">
        <v>423</v>
      </c>
      <c r="G8" s="525" t="s">
        <v>47</v>
      </c>
      <c r="H8" s="525" t="s">
        <v>423</v>
      </c>
      <c r="I8" s="525" t="s">
        <v>47</v>
      </c>
      <c r="J8" s="525" t="s">
        <v>423</v>
      </c>
      <c r="K8" s="525" t="s">
        <v>47</v>
      </c>
      <c r="L8" s="525" t="s">
        <v>423</v>
      </c>
      <c r="M8" s="525" t="s">
        <v>47</v>
      </c>
      <c r="N8" s="802"/>
    </row>
    <row r="9" spans="1:14" ht="24" customHeight="1">
      <c r="A9" s="461" t="s">
        <v>424</v>
      </c>
      <c r="B9" s="562">
        <v>9</v>
      </c>
      <c r="C9" s="563">
        <f>B9/B$24*100</f>
        <v>0.63875088715400996</v>
      </c>
      <c r="D9" s="562">
        <v>409</v>
      </c>
      <c r="E9" s="563">
        <f>D9/D$24*100</f>
        <v>24.1725768321513</v>
      </c>
      <c r="F9" s="562">
        <v>4</v>
      </c>
      <c r="G9" s="563">
        <f>F9/F$24*100</f>
        <v>1.1235955056179776</v>
      </c>
      <c r="H9" s="562">
        <v>183</v>
      </c>
      <c r="I9" s="563">
        <f>H9/H$24*100</f>
        <v>31.282051282051281</v>
      </c>
      <c r="J9" s="562">
        <v>0</v>
      </c>
      <c r="K9" s="563">
        <f>J9/J$24*100</f>
        <v>0</v>
      </c>
      <c r="L9" s="564">
        <v>0</v>
      </c>
      <c r="M9" s="565">
        <f>L9/L$24*100</f>
        <v>0</v>
      </c>
      <c r="N9" s="461" t="s">
        <v>425</v>
      </c>
    </row>
    <row r="10" spans="1:14" ht="24" customHeight="1">
      <c r="A10" s="461" t="s">
        <v>426</v>
      </c>
      <c r="B10" s="564">
        <v>62</v>
      </c>
      <c r="C10" s="565">
        <f t="shared" ref="C10:C23" si="0">B10/B$24*100</f>
        <v>4.4002838892831795</v>
      </c>
      <c r="D10" s="564">
        <v>155</v>
      </c>
      <c r="E10" s="565">
        <f t="shared" ref="E10:E23" si="1">D10/D$24*100</f>
        <v>9.160756501182032</v>
      </c>
      <c r="F10" s="564">
        <v>19</v>
      </c>
      <c r="G10" s="565">
        <f t="shared" ref="G10:G23" si="2">F10/F$24*100</f>
        <v>5.3370786516853927</v>
      </c>
      <c r="H10" s="564">
        <v>60</v>
      </c>
      <c r="I10" s="565">
        <f t="shared" ref="I10:I23" si="3">H10/H$24*100</f>
        <v>10.256410256410255</v>
      </c>
      <c r="J10" s="564">
        <v>0</v>
      </c>
      <c r="K10" s="565">
        <f t="shared" ref="K10:K23" si="4">J10/J$24*100</f>
        <v>0</v>
      </c>
      <c r="L10" s="564">
        <v>0</v>
      </c>
      <c r="M10" s="565">
        <f t="shared" ref="M10:M23" si="5">L10/L$24*100</f>
        <v>0</v>
      </c>
      <c r="N10" s="461" t="s">
        <v>427</v>
      </c>
    </row>
    <row r="11" spans="1:14" ht="24" customHeight="1">
      <c r="A11" s="461" t="s">
        <v>428</v>
      </c>
      <c r="B11" s="562">
        <v>90</v>
      </c>
      <c r="C11" s="563">
        <f t="shared" si="0"/>
        <v>6.3875088715401001</v>
      </c>
      <c r="D11" s="562">
        <v>61</v>
      </c>
      <c r="E11" s="563">
        <f t="shared" si="1"/>
        <v>3.605200945626478</v>
      </c>
      <c r="F11" s="562">
        <v>25</v>
      </c>
      <c r="G11" s="563">
        <f t="shared" si="2"/>
        <v>7.02247191011236</v>
      </c>
      <c r="H11" s="562">
        <v>22</v>
      </c>
      <c r="I11" s="563">
        <f t="shared" si="3"/>
        <v>3.7606837606837606</v>
      </c>
      <c r="J11" s="562">
        <v>0</v>
      </c>
      <c r="K11" s="563">
        <f t="shared" si="4"/>
        <v>0</v>
      </c>
      <c r="L11" s="562">
        <v>0</v>
      </c>
      <c r="M11" s="563">
        <f t="shared" si="5"/>
        <v>0</v>
      </c>
      <c r="N11" s="461" t="s">
        <v>429</v>
      </c>
    </row>
    <row r="12" spans="1:14" ht="24" customHeight="1">
      <c r="A12" s="461" t="s">
        <v>430</v>
      </c>
      <c r="B12" s="564">
        <v>94</v>
      </c>
      <c r="C12" s="565">
        <f t="shared" si="0"/>
        <v>6.6713981547196601</v>
      </c>
      <c r="D12" s="564">
        <v>78</v>
      </c>
      <c r="E12" s="565">
        <f t="shared" si="1"/>
        <v>4.6099290780141837</v>
      </c>
      <c r="F12" s="564">
        <v>17</v>
      </c>
      <c r="G12" s="565">
        <f t="shared" si="2"/>
        <v>4.7752808988764039</v>
      </c>
      <c r="H12" s="564">
        <v>18</v>
      </c>
      <c r="I12" s="565">
        <f t="shared" si="3"/>
        <v>3.0769230769230771</v>
      </c>
      <c r="J12" s="564">
        <v>13</v>
      </c>
      <c r="K12" s="565">
        <f t="shared" si="4"/>
        <v>100</v>
      </c>
      <c r="L12" s="564">
        <v>38</v>
      </c>
      <c r="M12" s="565">
        <f t="shared" si="5"/>
        <v>100</v>
      </c>
      <c r="N12" s="461" t="s">
        <v>431</v>
      </c>
    </row>
    <row r="13" spans="1:14" ht="24" customHeight="1">
      <c r="A13" s="461" t="s">
        <v>432</v>
      </c>
      <c r="B13" s="562">
        <v>45</v>
      </c>
      <c r="C13" s="563">
        <f t="shared" si="0"/>
        <v>3.19375443577005</v>
      </c>
      <c r="D13" s="562">
        <v>21</v>
      </c>
      <c r="E13" s="563">
        <f t="shared" si="1"/>
        <v>1.2411347517730498</v>
      </c>
      <c r="F13" s="562">
        <v>20</v>
      </c>
      <c r="G13" s="563">
        <f t="shared" si="2"/>
        <v>5.6179775280898872</v>
      </c>
      <c r="H13" s="562">
        <v>7</v>
      </c>
      <c r="I13" s="563">
        <f t="shared" si="3"/>
        <v>1.1965811965811968</v>
      </c>
      <c r="J13" s="562">
        <v>0</v>
      </c>
      <c r="K13" s="563">
        <f t="shared" si="4"/>
        <v>0</v>
      </c>
      <c r="L13" s="562">
        <v>0</v>
      </c>
      <c r="M13" s="563">
        <f t="shared" si="5"/>
        <v>0</v>
      </c>
      <c r="N13" s="461" t="s">
        <v>433</v>
      </c>
    </row>
    <row r="14" spans="1:14" ht="24" customHeight="1">
      <c r="A14" s="461" t="s">
        <v>434</v>
      </c>
      <c r="B14" s="564">
        <v>43</v>
      </c>
      <c r="C14" s="565">
        <f t="shared" si="0"/>
        <v>3.0518097941802695</v>
      </c>
      <c r="D14" s="564">
        <v>35</v>
      </c>
      <c r="E14" s="565">
        <f t="shared" si="1"/>
        <v>2.0685579196217492</v>
      </c>
      <c r="F14" s="564">
        <v>25</v>
      </c>
      <c r="G14" s="565">
        <f t="shared" si="2"/>
        <v>7.02247191011236</v>
      </c>
      <c r="H14" s="564">
        <v>20</v>
      </c>
      <c r="I14" s="565">
        <f t="shared" si="3"/>
        <v>3.4188034188034191</v>
      </c>
      <c r="J14" s="564">
        <v>0</v>
      </c>
      <c r="K14" s="565">
        <f t="shared" si="4"/>
        <v>0</v>
      </c>
      <c r="L14" s="564">
        <v>0</v>
      </c>
      <c r="M14" s="565">
        <f t="shared" si="5"/>
        <v>0</v>
      </c>
      <c r="N14" s="461" t="s">
        <v>435</v>
      </c>
    </row>
    <row r="15" spans="1:14" ht="24" customHeight="1">
      <c r="A15" s="461" t="s">
        <v>436</v>
      </c>
      <c r="B15" s="562">
        <v>85</v>
      </c>
      <c r="C15" s="563">
        <f t="shared" si="0"/>
        <v>6.0326472675656495</v>
      </c>
      <c r="D15" s="562">
        <v>49</v>
      </c>
      <c r="E15" s="563">
        <f t="shared" si="1"/>
        <v>2.895981087470449</v>
      </c>
      <c r="F15" s="562">
        <v>4</v>
      </c>
      <c r="G15" s="563">
        <f t="shared" si="2"/>
        <v>1.1235955056179776</v>
      </c>
      <c r="H15" s="562">
        <v>1</v>
      </c>
      <c r="I15" s="563">
        <f t="shared" si="3"/>
        <v>0.17094017094017094</v>
      </c>
      <c r="J15" s="562">
        <v>0</v>
      </c>
      <c r="K15" s="563">
        <f t="shared" si="4"/>
        <v>0</v>
      </c>
      <c r="L15" s="562">
        <v>0</v>
      </c>
      <c r="M15" s="563">
        <f t="shared" si="5"/>
        <v>0</v>
      </c>
      <c r="N15" s="461" t="s">
        <v>437</v>
      </c>
    </row>
    <row r="16" spans="1:14" ht="24" customHeight="1">
      <c r="A16" s="461" t="s">
        <v>438</v>
      </c>
      <c r="B16" s="564">
        <v>0</v>
      </c>
      <c r="C16" s="565">
        <f t="shared" si="0"/>
        <v>0</v>
      </c>
      <c r="D16" s="564">
        <v>51</v>
      </c>
      <c r="E16" s="565">
        <f t="shared" si="1"/>
        <v>3.0141843971631204</v>
      </c>
      <c r="F16" s="564">
        <v>0</v>
      </c>
      <c r="G16" s="565">
        <f t="shared" si="2"/>
        <v>0</v>
      </c>
      <c r="H16" s="564">
        <v>21</v>
      </c>
      <c r="I16" s="565">
        <f t="shared" si="3"/>
        <v>3.5897435897435894</v>
      </c>
      <c r="J16" s="564">
        <v>0</v>
      </c>
      <c r="K16" s="565">
        <f t="shared" si="4"/>
        <v>0</v>
      </c>
      <c r="L16" s="564">
        <v>0</v>
      </c>
      <c r="M16" s="565">
        <f t="shared" si="5"/>
        <v>0</v>
      </c>
      <c r="N16" s="461" t="s">
        <v>439</v>
      </c>
    </row>
    <row r="17" spans="1:14" ht="24" customHeight="1">
      <c r="A17" s="461" t="s">
        <v>440</v>
      </c>
      <c r="B17" s="562">
        <v>22</v>
      </c>
      <c r="C17" s="563">
        <f t="shared" si="0"/>
        <v>1.5613910574875798</v>
      </c>
      <c r="D17" s="562">
        <v>8</v>
      </c>
      <c r="E17" s="563">
        <f t="shared" si="1"/>
        <v>0.4728132387706856</v>
      </c>
      <c r="F17" s="562">
        <v>3</v>
      </c>
      <c r="G17" s="563">
        <f t="shared" si="2"/>
        <v>0.84269662921348309</v>
      </c>
      <c r="H17" s="562">
        <v>3</v>
      </c>
      <c r="I17" s="563">
        <f t="shared" si="3"/>
        <v>0.51282051282051277</v>
      </c>
      <c r="J17" s="562">
        <v>0</v>
      </c>
      <c r="K17" s="563">
        <f t="shared" si="4"/>
        <v>0</v>
      </c>
      <c r="L17" s="562">
        <v>0</v>
      </c>
      <c r="M17" s="563">
        <f t="shared" si="5"/>
        <v>0</v>
      </c>
      <c r="N17" s="461" t="s">
        <v>441</v>
      </c>
    </row>
    <row r="18" spans="1:14" ht="24" customHeight="1">
      <c r="A18" s="461" t="s">
        <v>442</v>
      </c>
      <c r="B18" s="564">
        <v>40</v>
      </c>
      <c r="C18" s="565">
        <f t="shared" si="0"/>
        <v>2.8388928317955995</v>
      </c>
      <c r="D18" s="564">
        <v>17</v>
      </c>
      <c r="E18" s="565">
        <f t="shared" si="1"/>
        <v>1.0047281323877069</v>
      </c>
      <c r="F18" s="564">
        <v>9</v>
      </c>
      <c r="G18" s="565">
        <f t="shared" si="2"/>
        <v>2.5280898876404492</v>
      </c>
      <c r="H18" s="564">
        <v>4</v>
      </c>
      <c r="I18" s="565">
        <f t="shared" si="3"/>
        <v>0.68376068376068377</v>
      </c>
      <c r="J18" s="564">
        <v>0</v>
      </c>
      <c r="K18" s="565">
        <f t="shared" si="4"/>
        <v>0</v>
      </c>
      <c r="L18" s="564">
        <v>0</v>
      </c>
      <c r="M18" s="565">
        <f t="shared" si="5"/>
        <v>0</v>
      </c>
      <c r="N18" s="461" t="s">
        <v>443</v>
      </c>
    </row>
    <row r="19" spans="1:14" ht="24" customHeight="1">
      <c r="A19" s="461" t="s">
        <v>444</v>
      </c>
      <c r="B19" s="562">
        <v>135</v>
      </c>
      <c r="C19" s="563">
        <f t="shared" si="0"/>
        <v>9.5812633073101487</v>
      </c>
      <c r="D19" s="562">
        <v>134</v>
      </c>
      <c r="E19" s="563">
        <f t="shared" si="1"/>
        <v>7.919621749408984</v>
      </c>
      <c r="F19" s="562">
        <v>36</v>
      </c>
      <c r="G19" s="563">
        <f t="shared" si="2"/>
        <v>10.112359550561797</v>
      </c>
      <c r="H19" s="562">
        <v>45</v>
      </c>
      <c r="I19" s="563">
        <f t="shared" si="3"/>
        <v>7.6923076923076925</v>
      </c>
      <c r="J19" s="562">
        <v>0</v>
      </c>
      <c r="K19" s="563">
        <f t="shared" si="4"/>
        <v>0</v>
      </c>
      <c r="L19" s="562">
        <v>0</v>
      </c>
      <c r="M19" s="563">
        <f t="shared" si="5"/>
        <v>0</v>
      </c>
      <c r="N19" s="461" t="s">
        <v>445</v>
      </c>
    </row>
    <row r="20" spans="1:14" ht="24" customHeight="1">
      <c r="A20" s="461" t="s">
        <v>446</v>
      </c>
      <c r="B20" s="564">
        <v>68</v>
      </c>
      <c r="C20" s="565">
        <f t="shared" si="0"/>
        <v>4.8261178140525196</v>
      </c>
      <c r="D20" s="564">
        <v>10</v>
      </c>
      <c r="E20" s="565">
        <f t="shared" si="1"/>
        <v>0.59101654846335694</v>
      </c>
      <c r="F20" s="564">
        <v>20</v>
      </c>
      <c r="G20" s="565">
        <f t="shared" si="2"/>
        <v>5.6179775280898872</v>
      </c>
      <c r="H20" s="564">
        <v>2</v>
      </c>
      <c r="I20" s="565">
        <f t="shared" si="3"/>
        <v>0.34188034188034189</v>
      </c>
      <c r="J20" s="564">
        <v>0</v>
      </c>
      <c r="K20" s="565">
        <f t="shared" si="4"/>
        <v>0</v>
      </c>
      <c r="L20" s="564">
        <v>0</v>
      </c>
      <c r="M20" s="565">
        <f t="shared" si="5"/>
        <v>0</v>
      </c>
      <c r="N20" s="461" t="s">
        <v>447</v>
      </c>
    </row>
    <row r="21" spans="1:14" ht="24" customHeight="1">
      <c r="A21" s="461" t="s">
        <v>448</v>
      </c>
      <c r="B21" s="562">
        <v>17</v>
      </c>
      <c r="C21" s="563">
        <f t="shared" si="0"/>
        <v>1.2065294535131299</v>
      </c>
      <c r="D21" s="562">
        <v>16</v>
      </c>
      <c r="E21" s="563">
        <f t="shared" si="1"/>
        <v>0.94562647754137119</v>
      </c>
      <c r="F21" s="562">
        <v>3</v>
      </c>
      <c r="G21" s="563">
        <f t="shared" si="2"/>
        <v>0.84269662921348309</v>
      </c>
      <c r="H21" s="562">
        <v>2</v>
      </c>
      <c r="I21" s="563">
        <f t="shared" si="3"/>
        <v>0.34188034188034189</v>
      </c>
      <c r="J21" s="562">
        <v>0</v>
      </c>
      <c r="K21" s="563">
        <f t="shared" si="4"/>
        <v>0</v>
      </c>
      <c r="L21" s="562">
        <v>0</v>
      </c>
      <c r="M21" s="563">
        <f t="shared" si="5"/>
        <v>0</v>
      </c>
      <c r="N21" s="461" t="s">
        <v>449</v>
      </c>
    </row>
    <row r="22" spans="1:14" ht="24" customHeight="1">
      <c r="A22" s="461" t="s">
        <v>450</v>
      </c>
      <c r="B22" s="564">
        <v>55</v>
      </c>
      <c r="C22" s="565">
        <f t="shared" si="0"/>
        <v>3.9034776437189493</v>
      </c>
      <c r="D22" s="564">
        <v>37</v>
      </c>
      <c r="E22" s="565">
        <f t="shared" si="1"/>
        <v>2.186761229314421</v>
      </c>
      <c r="F22" s="564">
        <v>8</v>
      </c>
      <c r="G22" s="565">
        <f t="shared" si="2"/>
        <v>2.2471910112359552</v>
      </c>
      <c r="H22" s="564">
        <v>8</v>
      </c>
      <c r="I22" s="565">
        <f t="shared" si="3"/>
        <v>1.3675213675213675</v>
      </c>
      <c r="J22" s="564">
        <v>0</v>
      </c>
      <c r="K22" s="565">
        <f t="shared" si="4"/>
        <v>0</v>
      </c>
      <c r="L22" s="564">
        <v>0</v>
      </c>
      <c r="M22" s="565">
        <f t="shared" si="5"/>
        <v>0</v>
      </c>
      <c r="N22" s="461" t="s">
        <v>451</v>
      </c>
    </row>
    <row r="23" spans="1:14" ht="24" customHeight="1">
      <c r="A23" s="461" t="s">
        <v>74</v>
      </c>
      <c r="B23" s="562">
        <v>644</v>
      </c>
      <c r="C23" s="563">
        <f t="shared" si="0"/>
        <v>45.706174591909154</v>
      </c>
      <c r="D23" s="562">
        <v>611</v>
      </c>
      <c r="E23" s="563">
        <f t="shared" si="1"/>
        <v>36.111111111111107</v>
      </c>
      <c r="F23" s="562">
        <v>163</v>
      </c>
      <c r="G23" s="563">
        <f t="shared" si="2"/>
        <v>45.786516853932582</v>
      </c>
      <c r="H23" s="562">
        <v>189</v>
      </c>
      <c r="I23" s="563">
        <f t="shared" si="3"/>
        <v>32.307692307692307</v>
      </c>
      <c r="J23" s="562">
        <v>0</v>
      </c>
      <c r="K23" s="563">
        <f t="shared" si="4"/>
        <v>0</v>
      </c>
      <c r="L23" s="562">
        <v>0</v>
      </c>
      <c r="M23" s="563">
        <f t="shared" si="5"/>
        <v>0</v>
      </c>
      <c r="N23" s="461" t="s">
        <v>75</v>
      </c>
    </row>
    <row r="24" spans="1:14" ht="24" customHeight="1">
      <c r="A24" s="462" t="s">
        <v>35</v>
      </c>
      <c r="B24" s="453">
        <f t="shared" ref="B24:I24" si="6">SUM(B9:B23)</f>
        <v>1409</v>
      </c>
      <c r="C24" s="369">
        <f t="shared" si="6"/>
        <v>100</v>
      </c>
      <c r="D24" s="453">
        <f t="shared" si="6"/>
        <v>1692</v>
      </c>
      <c r="E24" s="369">
        <f t="shared" si="6"/>
        <v>99.999999999999986</v>
      </c>
      <c r="F24" s="331">
        <f t="shared" si="6"/>
        <v>356</v>
      </c>
      <c r="G24" s="369">
        <f t="shared" si="6"/>
        <v>100</v>
      </c>
      <c r="H24" s="331">
        <f t="shared" si="6"/>
        <v>585</v>
      </c>
      <c r="I24" s="369">
        <f t="shared" si="6"/>
        <v>99.999999999999986</v>
      </c>
      <c r="J24" s="331">
        <f t="shared" ref="J24:M24" si="7">SUM(J9:J23)</f>
        <v>13</v>
      </c>
      <c r="K24" s="369">
        <f t="shared" si="7"/>
        <v>100</v>
      </c>
      <c r="L24" s="331">
        <f t="shared" si="7"/>
        <v>38</v>
      </c>
      <c r="M24" s="369">
        <f t="shared" si="7"/>
        <v>100</v>
      </c>
      <c r="N24" s="462" t="s">
        <v>45</v>
      </c>
    </row>
    <row r="25" spans="1:14" s="194" customFormat="1" ht="18" customHeight="1">
      <c r="A25" s="766" t="s">
        <v>785</v>
      </c>
      <c r="B25" s="767"/>
      <c r="C25" s="767"/>
      <c r="D25" s="767"/>
      <c r="E25" s="767"/>
      <c r="F25" s="767"/>
      <c r="G25" s="768"/>
      <c r="H25" s="766" t="s">
        <v>787</v>
      </c>
      <c r="I25" s="767"/>
      <c r="J25" s="767"/>
      <c r="K25" s="767"/>
      <c r="L25" s="767"/>
      <c r="M25" s="767"/>
      <c r="N25" s="768"/>
    </row>
    <row r="26" spans="1:14">
      <c r="A26" s="828"/>
      <c r="B26" s="828"/>
      <c r="C26" s="828"/>
      <c r="D26" s="828"/>
      <c r="E26" s="195"/>
      <c r="F26" s="195"/>
      <c r="G26" s="195"/>
      <c r="H26" s="195"/>
      <c r="I26" s="195"/>
      <c r="J26" s="195"/>
      <c r="K26" s="195"/>
      <c r="L26" s="195"/>
      <c r="M26" s="195"/>
      <c r="N26" s="195"/>
    </row>
  </sheetData>
  <mergeCells count="18">
    <mergeCell ref="A1:N1"/>
    <mergeCell ref="A2:N2"/>
    <mergeCell ref="A4:A8"/>
    <mergeCell ref="N4:N8"/>
    <mergeCell ref="A26:D26"/>
    <mergeCell ref="J4:M4"/>
    <mergeCell ref="B4:E4"/>
    <mergeCell ref="F4:I4"/>
    <mergeCell ref="A3:G3"/>
    <mergeCell ref="H3:N3"/>
    <mergeCell ref="C6:D6"/>
    <mergeCell ref="G6:H6"/>
    <mergeCell ref="K6:L6"/>
    <mergeCell ref="A25:G25"/>
    <mergeCell ref="H25:N25"/>
    <mergeCell ref="J5:M5"/>
    <mergeCell ref="F5:I5"/>
    <mergeCell ref="B5:E5"/>
  </mergeCells>
  <printOptions horizontalCentered="1" verticalCentered="1"/>
  <pageMargins left="0.39370078740157483" right="0.39370078740157483" top="0.51181102362204722" bottom="0.51181102362204722" header="0.51181102362204722" footer="0.51181102362204722"/>
  <pageSetup paperSize="9" scale="60" orientation="landscape" r:id="rId1"/>
  <headerFooter alignWithMargins="0"/>
  <colBreaks count="1" manualBreakCount="1">
    <brk id="9" max="1048575" man="1"/>
  </colBreaks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J21"/>
  <sheetViews>
    <sheetView showGridLines="0" rightToLeft="1" topLeftCell="A7" zoomScale="75" zoomScaleNormal="75" zoomScaleSheetLayoutView="75" workbookViewId="0">
      <selection sqref="A1:H1"/>
    </sheetView>
  </sheetViews>
  <sheetFormatPr defaultColWidth="10.140625" defaultRowHeight="24.95" customHeight="1"/>
  <cols>
    <col min="1" max="1" width="33.7109375" style="193" customWidth="1"/>
    <col min="2" max="7" width="17.7109375" style="193" customWidth="1"/>
    <col min="8" max="8" width="33.7109375" style="193" customWidth="1"/>
    <col min="9" max="9" width="70" style="193" customWidth="1"/>
    <col min="10" max="210" width="12.28515625" style="193" customWidth="1"/>
    <col min="211" max="252" width="10.140625" style="193"/>
    <col min="253" max="253" width="12.85546875" style="193" customWidth="1"/>
    <col min="254" max="254" width="14.28515625" style="193" customWidth="1"/>
    <col min="255" max="258" width="9.85546875" style="193" customWidth="1"/>
    <col min="259" max="466" width="12.28515625" style="193" customWidth="1"/>
    <col min="467" max="508" width="10.140625" style="193"/>
    <col min="509" max="509" width="12.85546875" style="193" customWidth="1"/>
    <col min="510" max="510" width="14.28515625" style="193" customWidth="1"/>
    <col min="511" max="514" width="9.85546875" style="193" customWidth="1"/>
    <col min="515" max="722" width="12.28515625" style="193" customWidth="1"/>
    <col min="723" max="764" width="10.140625" style="193"/>
    <col min="765" max="765" width="12.85546875" style="193" customWidth="1"/>
    <col min="766" max="766" width="14.28515625" style="193" customWidth="1"/>
    <col min="767" max="770" width="9.85546875" style="193" customWidth="1"/>
    <col min="771" max="978" width="12.28515625" style="193" customWidth="1"/>
    <col min="979" max="1020" width="10.140625" style="193"/>
    <col min="1021" max="1021" width="12.85546875" style="193" customWidth="1"/>
    <col min="1022" max="1022" width="14.28515625" style="193" customWidth="1"/>
    <col min="1023" max="1026" width="9.85546875" style="193" customWidth="1"/>
    <col min="1027" max="1234" width="12.28515625" style="193" customWidth="1"/>
    <col min="1235" max="1276" width="10.140625" style="193"/>
    <col min="1277" max="1277" width="12.85546875" style="193" customWidth="1"/>
    <col min="1278" max="1278" width="14.28515625" style="193" customWidth="1"/>
    <col min="1279" max="1282" width="9.85546875" style="193" customWidth="1"/>
    <col min="1283" max="1490" width="12.28515625" style="193" customWidth="1"/>
    <col min="1491" max="1532" width="10.140625" style="193"/>
    <col min="1533" max="1533" width="12.85546875" style="193" customWidth="1"/>
    <col min="1534" max="1534" width="14.28515625" style="193" customWidth="1"/>
    <col min="1535" max="1538" width="9.85546875" style="193" customWidth="1"/>
    <col min="1539" max="1746" width="12.28515625" style="193" customWidth="1"/>
    <col min="1747" max="1788" width="10.140625" style="193"/>
    <col min="1789" max="1789" width="12.85546875" style="193" customWidth="1"/>
    <col min="1790" max="1790" width="14.28515625" style="193" customWidth="1"/>
    <col min="1791" max="1794" width="9.85546875" style="193" customWidth="1"/>
    <col min="1795" max="2002" width="12.28515625" style="193" customWidth="1"/>
    <col min="2003" max="2044" width="10.140625" style="193"/>
    <col min="2045" max="2045" width="12.85546875" style="193" customWidth="1"/>
    <col min="2046" max="2046" width="14.28515625" style="193" customWidth="1"/>
    <col min="2047" max="2050" width="9.85546875" style="193" customWidth="1"/>
    <col min="2051" max="2258" width="12.28515625" style="193" customWidth="1"/>
    <col min="2259" max="2300" width="10.140625" style="193"/>
    <col min="2301" max="2301" width="12.85546875" style="193" customWidth="1"/>
    <col min="2302" max="2302" width="14.28515625" style="193" customWidth="1"/>
    <col min="2303" max="2306" width="9.85546875" style="193" customWidth="1"/>
    <col min="2307" max="2514" width="12.28515625" style="193" customWidth="1"/>
    <col min="2515" max="2556" width="10.140625" style="193"/>
    <col min="2557" max="2557" width="12.85546875" style="193" customWidth="1"/>
    <col min="2558" max="2558" width="14.28515625" style="193" customWidth="1"/>
    <col min="2559" max="2562" width="9.85546875" style="193" customWidth="1"/>
    <col min="2563" max="2770" width="12.28515625" style="193" customWidth="1"/>
    <col min="2771" max="2812" width="10.140625" style="193"/>
    <col min="2813" max="2813" width="12.85546875" style="193" customWidth="1"/>
    <col min="2814" max="2814" width="14.28515625" style="193" customWidth="1"/>
    <col min="2815" max="2818" width="9.85546875" style="193" customWidth="1"/>
    <col min="2819" max="3026" width="12.28515625" style="193" customWidth="1"/>
    <col min="3027" max="3068" width="10.140625" style="193"/>
    <col min="3069" max="3069" width="12.85546875" style="193" customWidth="1"/>
    <col min="3070" max="3070" width="14.28515625" style="193" customWidth="1"/>
    <col min="3071" max="3074" width="9.85546875" style="193" customWidth="1"/>
    <col min="3075" max="3282" width="12.28515625" style="193" customWidth="1"/>
    <col min="3283" max="3324" width="10.140625" style="193"/>
    <col min="3325" max="3325" width="12.85546875" style="193" customWidth="1"/>
    <col min="3326" max="3326" width="14.28515625" style="193" customWidth="1"/>
    <col min="3327" max="3330" width="9.85546875" style="193" customWidth="1"/>
    <col min="3331" max="3538" width="12.28515625" style="193" customWidth="1"/>
    <col min="3539" max="3580" width="10.140625" style="193"/>
    <col min="3581" max="3581" width="12.85546875" style="193" customWidth="1"/>
    <col min="3582" max="3582" width="14.28515625" style="193" customWidth="1"/>
    <col min="3583" max="3586" width="9.85546875" style="193" customWidth="1"/>
    <col min="3587" max="3794" width="12.28515625" style="193" customWidth="1"/>
    <col min="3795" max="3836" width="10.140625" style="193"/>
    <col min="3837" max="3837" width="12.85546875" style="193" customWidth="1"/>
    <col min="3838" max="3838" width="14.28515625" style="193" customWidth="1"/>
    <col min="3839" max="3842" width="9.85546875" style="193" customWidth="1"/>
    <col min="3843" max="4050" width="12.28515625" style="193" customWidth="1"/>
    <col min="4051" max="4092" width="10.140625" style="193"/>
    <col min="4093" max="4093" width="12.85546875" style="193" customWidth="1"/>
    <col min="4094" max="4094" width="14.28515625" style="193" customWidth="1"/>
    <col min="4095" max="4098" width="9.85546875" style="193" customWidth="1"/>
    <col min="4099" max="4306" width="12.28515625" style="193" customWidth="1"/>
    <col min="4307" max="4348" width="10.140625" style="193"/>
    <col min="4349" max="4349" width="12.85546875" style="193" customWidth="1"/>
    <col min="4350" max="4350" width="14.28515625" style="193" customWidth="1"/>
    <col min="4351" max="4354" width="9.85546875" style="193" customWidth="1"/>
    <col min="4355" max="4562" width="12.28515625" style="193" customWidth="1"/>
    <col min="4563" max="4604" width="10.140625" style="193"/>
    <col min="4605" max="4605" width="12.85546875" style="193" customWidth="1"/>
    <col min="4606" max="4606" width="14.28515625" style="193" customWidth="1"/>
    <col min="4607" max="4610" width="9.85546875" style="193" customWidth="1"/>
    <col min="4611" max="4818" width="12.28515625" style="193" customWidth="1"/>
    <col min="4819" max="4860" width="10.140625" style="193"/>
    <col min="4861" max="4861" width="12.85546875" style="193" customWidth="1"/>
    <col min="4862" max="4862" width="14.28515625" style="193" customWidth="1"/>
    <col min="4863" max="4866" width="9.85546875" style="193" customWidth="1"/>
    <col min="4867" max="5074" width="12.28515625" style="193" customWidth="1"/>
    <col min="5075" max="5116" width="10.140625" style="193"/>
    <col min="5117" max="5117" width="12.85546875" style="193" customWidth="1"/>
    <col min="5118" max="5118" width="14.28515625" style="193" customWidth="1"/>
    <col min="5119" max="5122" width="9.85546875" style="193" customWidth="1"/>
    <col min="5123" max="5330" width="12.28515625" style="193" customWidth="1"/>
    <col min="5331" max="5372" width="10.140625" style="193"/>
    <col min="5373" max="5373" width="12.85546875" style="193" customWidth="1"/>
    <col min="5374" max="5374" width="14.28515625" style="193" customWidth="1"/>
    <col min="5375" max="5378" width="9.85546875" style="193" customWidth="1"/>
    <col min="5379" max="5586" width="12.28515625" style="193" customWidth="1"/>
    <col min="5587" max="5628" width="10.140625" style="193"/>
    <col min="5629" max="5629" width="12.85546875" style="193" customWidth="1"/>
    <col min="5630" max="5630" width="14.28515625" style="193" customWidth="1"/>
    <col min="5631" max="5634" width="9.85546875" style="193" customWidth="1"/>
    <col min="5635" max="5842" width="12.28515625" style="193" customWidth="1"/>
    <col min="5843" max="5884" width="10.140625" style="193"/>
    <col min="5885" max="5885" width="12.85546875" style="193" customWidth="1"/>
    <col min="5886" max="5886" width="14.28515625" style="193" customWidth="1"/>
    <col min="5887" max="5890" width="9.85546875" style="193" customWidth="1"/>
    <col min="5891" max="6098" width="12.28515625" style="193" customWidth="1"/>
    <col min="6099" max="6140" width="10.140625" style="193"/>
    <col min="6141" max="6141" width="12.85546875" style="193" customWidth="1"/>
    <col min="6142" max="6142" width="14.28515625" style="193" customWidth="1"/>
    <col min="6143" max="6146" width="9.85546875" style="193" customWidth="1"/>
    <col min="6147" max="6354" width="12.28515625" style="193" customWidth="1"/>
    <col min="6355" max="6396" width="10.140625" style="193"/>
    <col min="6397" max="6397" width="12.85546875" style="193" customWidth="1"/>
    <col min="6398" max="6398" width="14.28515625" style="193" customWidth="1"/>
    <col min="6399" max="6402" width="9.85546875" style="193" customWidth="1"/>
    <col min="6403" max="6610" width="12.28515625" style="193" customWidth="1"/>
    <col min="6611" max="6652" width="10.140625" style="193"/>
    <col min="6653" max="6653" width="12.85546875" style="193" customWidth="1"/>
    <col min="6654" max="6654" width="14.28515625" style="193" customWidth="1"/>
    <col min="6655" max="6658" width="9.85546875" style="193" customWidth="1"/>
    <col min="6659" max="6866" width="12.28515625" style="193" customWidth="1"/>
    <col min="6867" max="6908" width="10.140625" style="193"/>
    <col min="6909" max="6909" width="12.85546875" style="193" customWidth="1"/>
    <col min="6910" max="6910" width="14.28515625" style="193" customWidth="1"/>
    <col min="6911" max="6914" width="9.85546875" style="193" customWidth="1"/>
    <col min="6915" max="7122" width="12.28515625" style="193" customWidth="1"/>
    <col min="7123" max="7164" width="10.140625" style="193"/>
    <col min="7165" max="7165" width="12.85546875" style="193" customWidth="1"/>
    <col min="7166" max="7166" width="14.28515625" style="193" customWidth="1"/>
    <col min="7167" max="7170" width="9.85546875" style="193" customWidth="1"/>
    <col min="7171" max="7378" width="12.28515625" style="193" customWidth="1"/>
    <col min="7379" max="7420" width="10.140625" style="193"/>
    <col min="7421" max="7421" width="12.85546875" style="193" customWidth="1"/>
    <col min="7422" max="7422" width="14.28515625" style="193" customWidth="1"/>
    <col min="7423" max="7426" width="9.85546875" style="193" customWidth="1"/>
    <col min="7427" max="7634" width="12.28515625" style="193" customWidth="1"/>
    <col min="7635" max="7676" width="10.140625" style="193"/>
    <col min="7677" max="7677" width="12.85546875" style="193" customWidth="1"/>
    <col min="7678" max="7678" width="14.28515625" style="193" customWidth="1"/>
    <col min="7679" max="7682" width="9.85546875" style="193" customWidth="1"/>
    <col min="7683" max="7890" width="12.28515625" style="193" customWidth="1"/>
    <col min="7891" max="7932" width="10.140625" style="193"/>
    <col min="7933" max="7933" width="12.85546875" style="193" customWidth="1"/>
    <col min="7934" max="7934" width="14.28515625" style="193" customWidth="1"/>
    <col min="7935" max="7938" width="9.85546875" style="193" customWidth="1"/>
    <col min="7939" max="8146" width="12.28515625" style="193" customWidth="1"/>
    <col min="8147" max="8188" width="10.140625" style="193"/>
    <col min="8189" max="8189" width="12.85546875" style="193" customWidth="1"/>
    <col min="8190" max="8190" width="14.28515625" style="193" customWidth="1"/>
    <col min="8191" max="8194" width="9.85546875" style="193" customWidth="1"/>
    <col min="8195" max="8402" width="12.28515625" style="193" customWidth="1"/>
    <col min="8403" max="8444" width="10.140625" style="193"/>
    <col min="8445" max="8445" width="12.85546875" style="193" customWidth="1"/>
    <col min="8446" max="8446" width="14.28515625" style="193" customWidth="1"/>
    <col min="8447" max="8450" width="9.85546875" style="193" customWidth="1"/>
    <col min="8451" max="8658" width="12.28515625" style="193" customWidth="1"/>
    <col min="8659" max="8700" width="10.140625" style="193"/>
    <col min="8701" max="8701" width="12.85546875" style="193" customWidth="1"/>
    <col min="8702" max="8702" width="14.28515625" style="193" customWidth="1"/>
    <col min="8703" max="8706" width="9.85546875" style="193" customWidth="1"/>
    <col min="8707" max="8914" width="12.28515625" style="193" customWidth="1"/>
    <col min="8915" max="8956" width="10.140625" style="193"/>
    <col min="8957" max="8957" width="12.85546875" style="193" customWidth="1"/>
    <col min="8958" max="8958" width="14.28515625" style="193" customWidth="1"/>
    <col min="8959" max="8962" width="9.85546875" style="193" customWidth="1"/>
    <col min="8963" max="9170" width="12.28515625" style="193" customWidth="1"/>
    <col min="9171" max="9212" width="10.140625" style="193"/>
    <col min="9213" max="9213" width="12.85546875" style="193" customWidth="1"/>
    <col min="9214" max="9214" width="14.28515625" style="193" customWidth="1"/>
    <col min="9215" max="9218" width="9.85546875" style="193" customWidth="1"/>
    <col min="9219" max="9426" width="12.28515625" style="193" customWidth="1"/>
    <col min="9427" max="9468" width="10.140625" style="193"/>
    <col min="9469" max="9469" width="12.85546875" style="193" customWidth="1"/>
    <col min="9470" max="9470" width="14.28515625" style="193" customWidth="1"/>
    <col min="9471" max="9474" width="9.85546875" style="193" customWidth="1"/>
    <col min="9475" max="9682" width="12.28515625" style="193" customWidth="1"/>
    <col min="9683" max="9724" width="10.140625" style="193"/>
    <col min="9725" max="9725" width="12.85546875" style="193" customWidth="1"/>
    <col min="9726" max="9726" width="14.28515625" style="193" customWidth="1"/>
    <col min="9727" max="9730" width="9.85546875" style="193" customWidth="1"/>
    <col min="9731" max="9938" width="12.28515625" style="193" customWidth="1"/>
    <col min="9939" max="9980" width="10.140625" style="193"/>
    <col min="9981" max="9981" width="12.85546875" style="193" customWidth="1"/>
    <col min="9982" max="9982" width="14.28515625" style="193" customWidth="1"/>
    <col min="9983" max="9986" width="9.85546875" style="193" customWidth="1"/>
    <col min="9987" max="10194" width="12.28515625" style="193" customWidth="1"/>
    <col min="10195" max="10236" width="10.140625" style="193"/>
    <col min="10237" max="10237" width="12.85546875" style="193" customWidth="1"/>
    <col min="10238" max="10238" width="14.28515625" style="193" customWidth="1"/>
    <col min="10239" max="10242" width="9.85546875" style="193" customWidth="1"/>
    <col min="10243" max="10450" width="12.28515625" style="193" customWidth="1"/>
    <col min="10451" max="10492" width="10.140625" style="193"/>
    <col min="10493" max="10493" width="12.85546875" style="193" customWidth="1"/>
    <col min="10494" max="10494" width="14.28515625" style="193" customWidth="1"/>
    <col min="10495" max="10498" width="9.85546875" style="193" customWidth="1"/>
    <col min="10499" max="10706" width="12.28515625" style="193" customWidth="1"/>
    <col min="10707" max="10748" width="10.140625" style="193"/>
    <col min="10749" max="10749" width="12.85546875" style="193" customWidth="1"/>
    <col min="10750" max="10750" width="14.28515625" style="193" customWidth="1"/>
    <col min="10751" max="10754" width="9.85546875" style="193" customWidth="1"/>
    <col min="10755" max="10962" width="12.28515625" style="193" customWidth="1"/>
    <col min="10963" max="11004" width="10.140625" style="193"/>
    <col min="11005" max="11005" width="12.85546875" style="193" customWidth="1"/>
    <col min="11006" max="11006" width="14.28515625" style="193" customWidth="1"/>
    <col min="11007" max="11010" width="9.85546875" style="193" customWidth="1"/>
    <col min="11011" max="11218" width="12.28515625" style="193" customWidth="1"/>
    <col min="11219" max="11260" width="10.140625" style="193"/>
    <col min="11261" max="11261" width="12.85546875" style="193" customWidth="1"/>
    <col min="11262" max="11262" width="14.28515625" style="193" customWidth="1"/>
    <col min="11263" max="11266" width="9.85546875" style="193" customWidth="1"/>
    <col min="11267" max="11474" width="12.28515625" style="193" customWidth="1"/>
    <col min="11475" max="11516" width="10.140625" style="193"/>
    <col min="11517" max="11517" width="12.85546875" style="193" customWidth="1"/>
    <col min="11518" max="11518" width="14.28515625" style="193" customWidth="1"/>
    <col min="11519" max="11522" width="9.85546875" style="193" customWidth="1"/>
    <col min="11523" max="11730" width="12.28515625" style="193" customWidth="1"/>
    <col min="11731" max="11772" width="10.140625" style="193"/>
    <col min="11773" max="11773" width="12.85546875" style="193" customWidth="1"/>
    <col min="11774" max="11774" width="14.28515625" style="193" customWidth="1"/>
    <col min="11775" max="11778" width="9.85546875" style="193" customWidth="1"/>
    <col min="11779" max="11986" width="12.28515625" style="193" customWidth="1"/>
    <col min="11987" max="12028" width="10.140625" style="193"/>
    <col min="12029" max="12029" width="12.85546875" style="193" customWidth="1"/>
    <col min="12030" max="12030" width="14.28515625" style="193" customWidth="1"/>
    <col min="12031" max="12034" width="9.85546875" style="193" customWidth="1"/>
    <col min="12035" max="12242" width="12.28515625" style="193" customWidth="1"/>
    <col min="12243" max="12284" width="10.140625" style="193"/>
    <col min="12285" max="12285" width="12.85546875" style="193" customWidth="1"/>
    <col min="12286" max="12286" width="14.28515625" style="193" customWidth="1"/>
    <col min="12287" max="12290" width="9.85546875" style="193" customWidth="1"/>
    <col min="12291" max="12498" width="12.28515625" style="193" customWidth="1"/>
    <col min="12499" max="12540" width="10.140625" style="193"/>
    <col min="12541" max="12541" width="12.85546875" style="193" customWidth="1"/>
    <col min="12542" max="12542" width="14.28515625" style="193" customWidth="1"/>
    <col min="12543" max="12546" width="9.85546875" style="193" customWidth="1"/>
    <col min="12547" max="12754" width="12.28515625" style="193" customWidth="1"/>
    <col min="12755" max="12796" width="10.140625" style="193"/>
    <col min="12797" max="12797" width="12.85546875" style="193" customWidth="1"/>
    <col min="12798" max="12798" width="14.28515625" style="193" customWidth="1"/>
    <col min="12799" max="12802" width="9.85546875" style="193" customWidth="1"/>
    <col min="12803" max="13010" width="12.28515625" style="193" customWidth="1"/>
    <col min="13011" max="13052" width="10.140625" style="193"/>
    <col min="13053" max="13053" width="12.85546875" style="193" customWidth="1"/>
    <col min="13054" max="13054" width="14.28515625" style="193" customWidth="1"/>
    <col min="13055" max="13058" width="9.85546875" style="193" customWidth="1"/>
    <col min="13059" max="13266" width="12.28515625" style="193" customWidth="1"/>
    <col min="13267" max="13308" width="10.140625" style="193"/>
    <col min="13309" max="13309" width="12.85546875" style="193" customWidth="1"/>
    <col min="13310" max="13310" width="14.28515625" style="193" customWidth="1"/>
    <col min="13311" max="13314" width="9.85546875" style="193" customWidth="1"/>
    <col min="13315" max="13522" width="12.28515625" style="193" customWidth="1"/>
    <col min="13523" max="13564" width="10.140625" style="193"/>
    <col min="13565" max="13565" width="12.85546875" style="193" customWidth="1"/>
    <col min="13566" max="13566" width="14.28515625" style="193" customWidth="1"/>
    <col min="13567" max="13570" width="9.85546875" style="193" customWidth="1"/>
    <col min="13571" max="13778" width="12.28515625" style="193" customWidth="1"/>
    <col min="13779" max="13820" width="10.140625" style="193"/>
    <col min="13821" max="13821" width="12.85546875" style="193" customWidth="1"/>
    <col min="13822" max="13822" width="14.28515625" style="193" customWidth="1"/>
    <col min="13823" max="13826" width="9.85546875" style="193" customWidth="1"/>
    <col min="13827" max="14034" width="12.28515625" style="193" customWidth="1"/>
    <col min="14035" max="14076" width="10.140625" style="193"/>
    <col min="14077" max="14077" width="12.85546875" style="193" customWidth="1"/>
    <col min="14078" max="14078" width="14.28515625" style="193" customWidth="1"/>
    <col min="14079" max="14082" width="9.85546875" style="193" customWidth="1"/>
    <col min="14083" max="14290" width="12.28515625" style="193" customWidth="1"/>
    <col min="14291" max="14332" width="10.140625" style="193"/>
    <col min="14333" max="14333" width="12.85546875" style="193" customWidth="1"/>
    <col min="14334" max="14334" width="14.28515625" style="193" customWidth="1"/>
    <col min="14335" max="14338" width="9.85546875" style="193" customWidth="1"/>
    <col min="14339" max="14546" width="12.28515625" style="193" customWidth="1"/>
    <col min="14547" max="14588" width="10.140625" style="193"/>
    <col min="14589" max="14589" width="12.85546875" style="193" customWidth="1"/>
    <col min="14590" max="14590" width="14.28515625" style="193" customWidth="1"/>
    <col min="14591" max="14594" width="9.85546875" style="193" customWidth="1"/>
    <col min="14595" max="14802" width="12.28515625" style="193" customWidth="1"/>
    <col min="14803" max="14844" width="10.140625" style="193"/>
    <col min="14845" max="14845" width="12.85546875" style="193" customWidth="1"/>
    <col min="14846" max="14846" width="14.28515625" style="193" customWidth="1"/>
    <col min="14847" max="14850" width="9.85546875" style="193" customWidth="1"/>
    <col min="14851" max="15058" width="12.28515625" style="193" customWidth="1"/>
    <col min="15059" max="15100" width="10.140625" style="193"/>
    <col min="15101" max="15101" width="12.85546875" style="193" customWidth="1"/>
    <col min="15102" max="15102" width="14.28515625" style="193" customWidth="1"/>
    <col min="15103" max="15106" width="9.85546875" style="193" customWidth="1"/>
    <col min="15107" max="15314" width="12.28515625" style="193" customWidth="1"/>
    <col min="15315" max="15356" width="10.140625" style="193"/>
    <col min="15357" max="15357" width="12.85546875" style="193" customWidth="1"/>
    <col min="15358" max="15358" width="14.28515625" style="193" customWidth="1"/>
    <col min="15359" max="15362" width="9.85546875" style="193" customWidth="1"/>
    <col min="15363" max="15570" width="12.28515625" style="193" customWidth="1"/>
    <col min="15571" max="15612" width="10.140625" style="193"/>
    <col min="15613" max="15613" width="12.85546875" style="193" customWidth="1"/>
    <col min="15614" max="15614" width="14.28515625" style="193" customWidth="1"/>
    <col min="15615" max="15618" width="9.85546875" style="193" customWidth="1"/>
    <col min="15619" max="15826" width="12.28515625" style="193" customWidth="1"/>
    <col min="15827" max="15868" width="10.140625" style="193"/>
    <col min="15869" max="15869" width="12.85546875" style="193" customWidth="1"/>
    <col min="15870" max="15870" width="14.28515625" style="193" customWidth="1"/>
    <col min="15871" max="15874" width="9.85546875" style="193" customWidth="1"/>
    <col min="15875" max="16082" width="12.28515625" style="193" customWidth="1"/>
    <col min="16083" max="16124" width="10.140625" style="193"/>
    <col min="16125" max="16125" width="12.85546875" style="193" customWidth="1"/>
    <col min="16126" max="16126" width="14.28515625" style="193" customWidth="1"/>
    <col min="16127" max="16130" width="9.85546875" style="193" customWidth="1"/>
    <col min="16131" max="16338" width="12.28515625" style="193" customWidth="1"/>
    <col min="16339" max="16384" width="10.140625" style="193"/>
  </cols>
  <sheetData>
    <row r="1" spans="1:9" ht="45" customHeight="1">
      <c r="A1" s="714" t="s">
        <v>792</v>
      </c>
      <c r="B1" s="714"/>
      <c r="C1" s="714"/>
      <c r="D1" s="714"/>
      <c r="E1" s="714"/>
      <c r="F1" s="714"/>
      <c r="G1" s="714"/>
      <c r="H1" s="714"/>
    </row>
    <row r="2" spans="1:9" ht="45" customHeight="1">
      <c r="A2" s="792" t="s">
        <v>793</v>
      </c>
      <c r="B2" s="792"/>
      <c r="C2" s="792"/>
      <c r="D2" s="792"/>
      <c r="E2" s="792"/>
      <c r="F2" s="792"/>
      <c r="G2" s="792"/>
      <c r="H2" s="792"/>
    </row>
    <row r="3" spans="1:9" ht="18.75">
      <c r="A3" s="782" t="s">
        <v>1248</v>
      </c>
      <c r="B3" s="782"/>
      <c r="C3" s="782"/>
      <c r="D3" s="782"/>
      <c r="E3" s="782" t="s">
        <v>406</v>
      </c>
      <c r="F3" s="782"/>
      <c r="G3" s="782"/>
      <c r="H3" s="782"/>
    </row>
    <row r="4" spans="1:9" ht="57" customHeight="1">
      <c r="A4" s="802" t="s">
        <v>452</v>
      </c>
      <c r="B4" s="802" t="s">
        <v>122</v>
      </c>
      <c r="C4" s="802"/>
      <c r="D4" s="802" t="s">
        <v>788</v>
      </c>
      <c r="E4" s="802"/>
      <c r="F4" s="802" t="s">
        <v>791</v>
      </c>
      <c r="G4" s="802"/>
      <c r="H4" s="802" t="s">
        <v>421</v>
      </c>
    </row>
    <row r="5" spans="1:9" ht="33" customHeight="1">
      <c r="A5" s="802"/>
      <c r="B5" s="485" t="s">
        <v>453</v>
      </c>
      <c r="C5" s="485" t="s">
        <v>454</v>
      </c>
      <c r="D5" s="485" t="s">
        <v>453</v>
      </c>
      <c r="E5" s="485" t="s">
        <v>454</v>
      </c>
      <c r="F5" s="485" t="s">
        <v>453</v>
      </c>
      <c r="G5" s="485" t="s">
        <v>454</v>
      </c>
      <c r="H5" s="802"/>
    </row>
    <row r="6" spans="1:9" ht="45" customHeight="1">
      <c r="A6" s="461" t="s">
        <v>455</v>
      </c>
      <c r="B6" s="556">
        <v>65</v>
      </c>
      <c r="C6" s="557">
        <f>B6/B$17*100</f>
        <v>28.888888888888886</v>
      </c>
      <c r="D6" s="556">
        <v>32</v>
      </c>
      <c r="E6" s="557">
        <f>D6/D$17*100</f>
        <v>34.782608695652172</v>
      </c>
      <c r="F6" s="556">
        <v>20</v>
      </c>
      <c r="G6" s="557">
        <f>F6/F$17*100</f>
        <v>100</v>
      </c>
      <c r="H6" s="461" t="s">
        <v>431</v>
      </c>
      <c r="I6" s="196"/>
    </row>
    <row r="7" spans="1:9" ht="45" customHeight="1">
      <c r="A7" s="461" t="s">
        <v>426</v>
      </c>
      <c r="B7" s="558">
        <v>0</v>
      </c>
      <c r="C7" s="559">
        <f t="shared" ref="C7:C16" si="0">B7/B$17*100</f>
        <v>0</v>
      </c>
      <c r="D7" s="558">
        <v>2</v>
      </c>
      <c r="E7" s="559">
        <f t="shared" ref="E7:E16" si="1">D7/D$17*100</f>
        <v>2.1739130434782608</v>
      </c>
      <c r="F7" s="558">
        <v>0</v>
      </c>
      <c r="G7" s="559">
        <f t="shared" ref="G7:G16" si="2">F7/F$17*100</f>
        <v>0</v>
      </c>
      <c r="H7" s="461" t="s">
        <v>456</v>
      </c>
      <c r="I7" s="197"/>
    </row>
    <row r="8" spans="1:9" ht="45" customHeight="1">
      <c r="A8" s="461" t="s">
        <v>457</v>
      </c>
      <c r="B8" s="556">
        <v>38</v>
      </c>
      <c r="C8" s="557">
        <f t="shared" si="0"/>
        <v>16.888888888888889</v>
      </c>
      <c r="D8" s="556">
        <v>13</v>
      </c>
      <c r="E8" s="557">
        <f t="shared" si="1"/>
        <v>14.130434782608695</v>
      </c>
      <c r="F8" s="556">
        <v>0</v>
      </c>
      <c r="G8" s="557">
        <f t="shared" si="2"/>
        <v>0</v>
      </c>
      <c r="H8" s="461" t="s">
        <v>458</v>
      </c>
      <c r="I8" s="197"/>
    </row>
    <row r="9" spans="1:9" ht="45" customHeight="1">
      <c r="A9" s="461" t="s">
        <v>459</v>
      </c>
      <c r="B9" s="558">
        <v>48</v>
      </c>
      <c r="C9" s="559">
        <f t="shared" si="0"/>
        <v>21.333333333333336</v>
      </c>
      <c r="D9" s="558">
        <v>21</v>
      </c>
      <c r="E9" s="559">
        <f t="shared" si="1"/>
        <v>22.826086956521738</v>
      </c>
      <c r="F9" s="558">
        <v>0</v>
      </c>
      <c r="G9" s="559">
        <f t="shared" si="2"/>
        <v>0</v>
      </c>
      <c r="H9" s="461" t="s">
        <v>460</v>
      </c>
      <c r="I9" s="197"/>
    </row>
    <row r="10" spans="1:9" ht="45" customHeight="1">
      <c r="A10" s="461" t="s">
        <v>448</v>
      </c>
      <c r="B10" s="556">
        <v>0</v>
      </c>
      <c r="C10" s="557">
        <f t="shared" si="0"/>
        <v>0</v>
      </c>
      <c r="D10" s="556">
        <v>3</v>
      </c>
      <c r="E10" s="557">
        <f t="shared" si="1"/>
        <v>3.2608695652173911</v>
      </c>
      <c r="F10" s="556">
        <v>0</v>
      </c>
      <c r="G10" s="557">
        <f t="shared" si="2"/>
        <v>0</v>
      </c>
      <c r="H10" s="461" t="s">
        <v>449</v>
      </c>
      <c r="I10" s="197"/>
    </row>
    <row r="11" spans="1:9" ht="45" customHeight="1">
      <c r="A11" s="461" t="s">
        <v>461</v>
      </c>
      <c r="B11" s="558">
        <v>25</v>
      </c>
      <c r="C11" s="559">
        <f t="shared" si="0"/>
        <v>11.111111111111111</v>
      </c>
      <c r="D11" s="558">
        <v>0</v>
      </c>
      <c r="E11" s="559">
        <f t="shared" si="1"/>
        <v>0</v>
      </c>
      <c r="F11" s="558">
        <v>0</v>
      </c>
      <c r="G11" s="559">
        <f t="shared" si="2"/>
        <v>0</v>
      </c>
      <c r="H11" s="461" t="s">
        <v>89</v>
      </c>
    </row>
    <row r="12" spans="1:9" ht="45" customHeight="1">
      <c r="A12" s="461" t="s">
        <v>462</v>
      </c>
      <c r="B12" s="556">
        <v>15</v>
      </c>
      <c r="C12" s="557">
        <f t="shared" si="0"/>
        <v>6.666666666666667</v>
      </c>
      <c r="D12" s="556">
        <v>1</v>
      </c>
      <c r="E12" s="557">
        <f t="shared" si="1"/>
        <v>1.0869565217391304</v>
      </c>
      <c r="F12" s="556">
        <v>0</v>
      </c>
      <c r="G12" s="557">
        <f t="shared" si="2"/>
        <v>0</v>
      </c>
      <c r="H12" s="461" t="s">
        <v>463</v>
      </c>
      <c r="I12" s="197"/>
    </row>
    <row r="13" spans="1:9" ht="45" customHeight="1">
      <c r="A13" s="461" t="s">
        <v>464</v>
      </c>
      <c r="B13" s="558">
        <v>11</v>
      </c>
      <c r="C13" s="559">
        <f t="shared" si="0"/>
        <v>4.8888888888888893</v>
      </c>
      <c r="D13" s="558">
        <v>2</v>
      </c>
      <c r="E13" s="559">
        <f t="shared" si="1"/>
        <v>2.1739130434782608</v>
      </c>
      <c r="F13" s="558">
        <v>0</v>
      </c>
      <c r="G13" s="559">
        <f t="shared" si="2"/>
        <v>0</v>
      </c>
      <c r="H13" s="461" t="s">
        <v>465</v>
      </c>
      <c r="I13" s="197"/>
    </row>
    <row r="14" spans="1:9" ht="45" customHeight="1">
      <c r="A14" s="461" t="s">
        <v>466</v>
      </c>
      <c r="B14" s="556">
        <v>2</v>
      </c>
      <c r="C14" s="557">
        <f t="shared" si="0"/>
        <v>0.88888888888888884</v>
      </c>
      <c r="D14" s="556">
        <v>0</v>
      </c>
      <c r="E14" s="557">
        <f t="shared" si="1"/>
        <v>0</v>
      </c>
      <c r="F14" s="556">
        <v>0</v>
      </c>
      <c r="G14" s="557">
        <f t="shared" si="2"/>
        <v>0</v>
      </c>
      <c r="H14" s="461" t="s">
        <v>443</v>
      </c>
    </row>
    <row r="15" spans="1:9" ht="45" customHeight="1">
      <c r="A15" s="461" t="s">
        <v>438</v>
      </c>
      <c r="B15" s="558">
        <v>3</v>
      </c>
      <c r="C15" s="559">
        <f t="shared" si="0"/>
        <v>1.3333333333333335</v>
      </c>
      <c r="D15" s="558">
        <v>1</v>
      </c>
      <c r="E15" s="559">
        <f t="shared" si="1"/>
        <v>1.0869565217391304</v>
      </c>
      <c r="F15" s="558">
        <v>0</v>
      </c>
      <c r="G15" s="559">
        <f t="shared" si="2"/>
        <v>0</v>
      </c>
      <c r="H15" s="461" t="s">
        <v>439</v>
      </c>
      <c r="I15" s="197"/>
    </row>
    <row r="16" spans="1:9" ht="45" customHeight="1">
      <c r="A16" s="461" t="s">
        <v>74</v>
      </c>
      <c r="B16" s="556">
        <v>18</v>
      </c>
      <c r="C16" s="557">
        <f t="shared" si="0"/>
        <v>8</v>
      </c>
      <c r="D16" s="556">
        <v>17</v>
      </c>
      <c r="E16" s="557">
        <f t="shared" si="1"/>
        <v>18.478260869565215</v>
      </c>
      <c r="F16" s="556">
        <v>0</v>
      </c>
      <c r="G16" s="557">
        <f t="shared" si="2"/>
        <v>0</v>
      </c>
      <c r="H16" s="461" t="s">
        <v>75</v>
      </c>
      <c r="I16" s="197"/>
    </row>
    <row r="17" spans="1:10" ht="45" customHeight="1">
      <c r="A17" s="462" t="s">
        <v>35</v>
      </c>
      <c r="B17" s="502">
        <f t="shared" ref="B17:G17" si="3">SUM(B6:B16)</f>
        <v>225</v>
      </c>
      <c r="C17" s="664">
        <f t="shared" si="3"/>
        <v>100</v>
      </c>
      <c r="D17" s="502">
        <f t="shared" si="3"/>
        <v>92</v>
      </c>
      <c r="E17" s="664">
        <f t="shared" si="3"/>
        <v>99.999999999999986</v>
      </c>
      <c r="F17" s="502">
        <f t="shared" si="3"/>
        <v>20</v>
      </c>
      <c r="G17" s="664">
        <f t="shared" si="3"/>
        <v>100</v>
      </c>
      <c r="H17" s="462" t="s">
        <v>36</v>
      </c>
      <c r="I17" s="196"/>
    </row>
    <row r="18" spans="1:10" ht="27.75">
      <c r="A18" s="831" t="s">
        <v>789</v>
      </c>
      <c r="B18" s="831"/>
      <c r="C18" s="831"/>
      <c r="D18" s="831"/>
      <c r="E18" s="831" t="s">
        <v>790</v>
      </c>
      <c r="F18" s="831"/>
      <c r="G18" s="831"/>
      <c r="H18" s="831"/>
    </row>
    <row r="19" spans="1:10" ht="15.75">
      <c r="A19" s="828"/>
      <c r="B19" s="828"/>
      <c r="C19" s="828"/>
      <c r="D19" s="828"/>
      <c r="E19" s="195"/>
      <c r="F19" s="195"/>
      <c r="G19" s="195"/>
      <c r="H19" s="195"/>
      <c r="I19" s="195"/>
      <c r="J19" s="195"/>
    </row>
    <row r="20" spans="1:10" ht="20.100000000000001" customHeight="1"/>
    <row r="21" spans="1:10" ht="20.100000000000001" customHeight="1">
      <c r="A21" s="830"/>
      <c r="B21" s="830"/>
      <c r="C21" s="830"/>
      <c r="D21" s="830"/>
    </row>
  </sheetData>
  <mergeCells count="13">
    <mergeCell ref="H4:H5"/>
    <mergeCell ref="A1:H1"/>
    <mergeCell ref="A2:H2"/>
    <mergeCell ref="A21:D21"/>
    <mergeCell ref="A19:D19"/>
    <mergeCell ref="F4:G4"/>
    <mergeCell ref="A4:A5"/>
    <mergeCell ref="B4:C4"/>
    <mergeCell ref="D4:E4"/>
    <mergeCell ref="A3:D3"/>
    <mergeCell ref="E3:H3"/>
    <mergeCell ref="A18:D18"/>
    <mergeCell ref="E18:H18"/>
  </mergeCells>
  <printOptions horizontalCentered="1" verticalCentered="1"/>
  <pageMargins left="0.7" right="0.7" top="1" bottom="1" header="0.5" footer="0.5"/>
  <pageSetup paperSize="9" scale="51" orientation="portrait" horizontalDpi="300" verticalDpi="300" r:id="rId1"/>
  <headerFooter alignWithMargins="0"/>
  <colBreaks count="1" manualBreakCount="1">
    <brk id="5" max="1048575" man="1"/>
  </colBreak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F14"/>
  <sheetViews>
    <sheetView showGridLines="0" rightToLeft="1" tabSelected="1" zoomScale="90" zoomScaleNormal="90" zoomScaleSheetLayoutView="90" workbookViewId="0">
      <selection sqref="A1:F1"/>
    </sheetView>
  </sheetViews>
  <sheetFormatPr defaultColWidth="8.85546875" defaultRowHeight="18.75"/>
  <cols>
    <col min="1" max="1" width="37.42578125" style="198" customWidth="1"/>
    <col min="2" max="5" width="21.7109375" style="198" customWidth="1"/>
    <col min="6" max="6" width="45.7109375" style="198" customWidth="1"/>
    <col min="7" max="250" width="8.85546875" style="198"/>
    <col min="251" max="251" width="57.28515625" style="198" customWidth="1"/>
    <col min="252" max="252" width="9.28515625" style="198" customWidth="1"/>
    <col min="253" max="253" width="11.140625" style="198" customWidth="1"/>
    <col min="254" max="254" width="11.28515625" style="198" customWidth="1"/>
    <col min="255" max="255" width="10.28515625" style="198" customWidth="1"/>
    <col min="256" max="506" width="8.85546875" style="198"/>
    <col min="507" max="507" width="57.28515625" style="198" customWidth="1"/>
    <col min="508" max="508" width="9.28515625" style="198" customWidth="1"/>
    <col min="509" max="509" width="11.140625" style="198" customWidth="1"/>
    <col min="510" max="510" width="11.28515625" style="198" customWidth="1"/>
    <col min="511" max="511" width="10.28515625" style="198" customWidth="1"/>
    <col min="512" max="762" width="8.85546875" style="198"/>
    <col min="763" max="763" width="57.28515625" style="198" customWidth="1"/>
    <col min="764" max="764" width="9.28515625" style="198" customWidth="1"/>
    <col min="765" max="765" width="11.140625" style="198" customWidth="1"/>
    <col min="766" max="766" width="11.28515625" style="198" customWidth="1"/>
    <col min="767" max="767" width="10.28515625" style="198" customWidth="1"/>
    <col min="768" max="1018" width="8.85546875" style="198"/>
    <col min="1019" max="1019" width="57.28515625" style="198" customWidth="1"/>
    <col min="1020" max="1020" width="9.28515625" style="198" customWidth="1"/>
    <col min="1021" max="1021" width="11.140625" style="198" customWidth="1"/>
    <col min="1022" max="1022" width="11.28515625" style="198" customWidth="1"/>
    <col min="1023" max="1023" width="10.28515625" style="198" customWidth="1"/>
    <col min="1024" max="1274" width="8.85546875" style="198"/>
    <col min="1275" max="1275" width="57.28515625" style="198" customWidth="1"/>
    <col min="1276" max="1276" width="9.28515625" style="198" customWidth="1"/>
    <col min="1277" max="1277" width="11.140625" style="198" customWidth="1"/>
    <col min="1278" max="1278" width="11.28515625" style="198" customWidth="1"/>
    <col min="1279" max="1279" width="10.28515625" style="198" customWidth="1"/>
    <col min="1280" max="1530" width="8.85546875" style="198"/>
    <col min="1531" max="1531" width="57.28515625" style="198" customWidth="1"/>
    <col min="1532" max="1532" width="9.28515625" style="198" customWidth="1"/>
    <col min="1533" max="1533" width="11.140625" style="198" customWidth="1"/>
    <col min="1534" max="1534" width="11.28515625" style="198" customWidth="1"/>
    <col min="1535" max="1535" width="10.28515625" style="198" customWidth="1"/>
    <col min="1536" max="1786" width="8.85546875" style="198"/>
    <col min="1787" max="1787" width="57.28515625" style="198" customWidth="1"/>
    <col min="1788" max="1788" width="9.28515625" style="198" customWidth="1"/>
    <col min="1789" max="1789" width="11.140625" style="198" customWidth="1"/>
    <col min="1790" max="1790" width="11.28515625" style="198" customWidth="1"/>
    <col min="1791" max="1791" width="10.28515625" style="198" customWidth="1"/>
    <col min="1792" max="2042" width="8.85546875" style="198"/>
    <col min="2043" max="2043" width="57.28515625" style="198" customWidth="1"/>
    <col min="2044" max="2044" width="9.28515625" style="198" customWidth="1"/>
    <col min="2045" max="2045" width="11.140625" style="198" customWidth="1"/>
    <col min="2046" max="2046" width="11.28515625" style="198" customWidth="1"/>
    <col min="2047" max="2047" width="10.28515625" style="198" customWidth="1"/>
    <col min="2048" max="2298" width="8.85546875" style="198"/>
    <col min="2299" max="2299" width="57.28515625" style="198" customWidth="1"/>
    <col min="2300" max="2300" width="9.28515625" style="198" customWidth="1"/>
    <col min="2301" max="2301" width="11.140625" style="198" customWidth="1"/>
    <col min="2302" max="2302" width="11.28515625" style="198" customWidth="1"/>
    <col min="2303" max="2303" width="10.28515625" style="198" customWidth="1"/>
    <col min="2304" max="2554" width="8.85546875" style="198"/>
    <col min="2555" max="2555" width="57.28515625" style="198" customWidth="1"/>
    <col min="2556" max="2556" width="9.28515625" style="198" customWidth="1"/>
    <col min="2557" max="2557" width="11.140625" style="198" customWidth="1"/>
    <col min="2558" max="2558" width="11.28515625" style="198" customWidth="1"/>
    <col min="2559" max="2559" width="10.28515625" style="198" customWidth="1"/>
    <col min="2560" max="2810" width="8.85546875" style="198"/>
    <col min="2811" max="2811" width="57.28515625" style="198" customWidth="1"/>
    <col min="2812" max="2812" width="9.28515625" style="198" customWidth="1"/>
    <col min="2813" max="2813" width="11.140625" style="198" customWidth="1"/>
    <col min="2814" max="2814" width="11.28515625" style="198" customWidth="1"/>
    <col min="2815" max="2815" width="10.28515625" style="198" customWidth="1"/>
    <col min="2816" max="3066" width="8.85546875" style="198"/>
    <col min="3067" max="3067" width="57.28515625" style="198" customWidth="1"/>
    <col min="3068" max="3068" width="9.28515625" style="198" customWidth="1"/>
    <col min="3069" max="3069" width="11.140625" style="198" customWidth="1"/>
    <col min="3070" max="3070" width="11.28515625" style="198" customWidth="1"/>
    <col min="3071" max="3071" width="10.28515625" style="198" customWidth="1"/>
    <col min="3072" max="3322" width="8.85546875" style="198"/>
    <col min="3323" max="3323" width="57.28515625" style="198" customWidth="1"/>
    <col min="3324" max="3324" width="9.28515625" style="198" customWidth="1"/>
    <col min="3325" max="3325" width="11.140625" style="198" customWidth="1"/>
    <col min="3326" max="3326" width="11.28515625" style="198" customWidth="1"/>
    <col min="3327" max="3327" width="10.28515625" style="198" customWidth="1"/>
    <col min="3328" max="3578" width="8.85546875" style="198"/>
    <col min="3579" max="3579" width="57.28515625" style="198" customWidth="1"/>
    <col min="3580" max="3580" width="9.28515625" style="198" customWidth="1"/>
    <col min="3581" max="3581" width="11.140625" style="198" customWidth="1"/>
    <col min="3582" max="3582" width="11.28515625" style="198" customWidth="1"/>
    <col min="3583" max="3583" width="10.28515625" style="198" customWidth="1"/>
    <col min="3584" max="3834" width="8.85546875" style="198"/>
    <col min="3835" max="3835" width="57.28515625" style="198" customWidth="1"/>
    <col min="3836" max="3836" width="9.28515625" style="198" customWidth="1"/>
    <col min="3837" max="3837" width="11.140625" style="198" customWidth="1"/>
    <col min="3838" max="3838" width="11.28515625" style="198" customWidth="1"/>
    <col min="3839" max="3839" width="10.28515625" style="198" customWidth="1"/>
    <col min="3840" max="4090" width="8.85546875" style="198"/>
    <col min="4091" max="4091" width="57.28515625" style="198" customWidth="1"/>
    <col min="4092" max="4092" width="9.28515625" style="198" customWidth="1"/>
    <col min="4093" max="4093" width="11.140625" style="198" customWidth="1"/>
    <col min="4094" max="4094" width="11.28515625" style="198" customWidth="1"/>
    <col min="4095" max="4095" width="10.28515625" style="198" customWidth="1"/>
    <col min="4096" max="4346" width="8.85546875" style="198"/>
    <col min="4347" max="4347" width="57.28515625" style="198" customWidth="1"/>
    <col min="4348" max="4348" width="9.28515625" style="198" customWidth="1"/>
    <col min="4349" max="4349" width="11.140625" style="198" customWidth="1"/>
    <col min="4350" max="4350" width="11.28515625" style="198" customWidth="1"/>
    <col min="4351" max="4351" width="10.28515625" style="198" customWidth="1"/>
    <col min="4352" max="4602" width="8.85546875" style="198"/>
    <col min="4603" max="4603" width="57.28515625" style="198" customWidth="1"/>
    <col min="4604" max="4604" width="9.28515625" style="198" customWidth="1"/>
    <col min="4605" max="4605" width="11.140625" style="198" customWidth="1"/>
    <col min="4606" max="4606" width="11.28515625" style="198" customWidth="1"/>
    <col min="4607" max="4607" width="10.28515625" style="198" customWidth="1"/>
    <col min="4608" max="4858" width="8.85546875" style="198"/>
    <col min="4859" max="4859" width="57.28515625" style="198" customWidth="1"/>
    <col min="4860" max="4860" width="9.28515625" style="198" customWidth="1"/>
    <col min="4861" max="4861" width="11.140625" style="198" customWidth="1"/>
    <col min="4862" max="4862" width="11.28515625" style="198" customWidth="1"/>
    <col min="4863" max="4863" width="10.28515625" style="198" customWidth="1"/>
    <col min="4864" max="5114" width="8.85546875" style="198"/>
    <col min="5115" max="5115" width="57.28515625" style="198" customWidth="1"/>
    <col min="5116" max="5116" width="9.28515625" style="198" customWidth="1"/>
    <col min="5117" max="5117" width="11.140625" style="198" customWidth="1"/>
    <col min="5118" max="5118" width="11.28515625" style="198" customWidth="1"/>
    <col min="5119" max="5119" width="10.28515625" style="198" customWidth="1"/>
    <col min="5120" max="5370" width="8.85546875" style="198"/>
    <col min="5371" max="5371" width="57.28515625" style="198" customWidth="1"/>
    <col min="5372" max="5372" width="9.28515625" style="198" customWidth="1"/>
    <col min="5373" max="5373" width="11.140625" style="198" customWidth="1"/>
    <col min="5374" max="5374" width="11.28515625" style="198" customWidth="1"/>
    <col min="5375" max="5375" width="10.28515625" style="198" customWidth="1"/>
    <col min="5376" max="5626" width="8.85546875" style="198"/>
    <col min="5627" max="5627" width="57.28515625" style="198" customWidth="1"/>
    <col min="5628" max="5628" width="9.28515625" style="198" customWidth="1"/>
    <col min="5629" max="5629" width="11.140625" style="198" customWidth="1"/>
    <col min="5630" max="5630" width="11.28515625" style="198" customWidth="1"/>
    <col min="5631" max="5631" width="10.28515625" style="198" customWidth="1"/>
    <col min="5632" max="5882" width="8.85546875" style="198"/>
    <col min="5883" max="5883" width="57.28515625" style="198" customWidth="1"/>
    <col min="5884" max="5884" width="9.28515625" style="198" customWidth="1"/>
    <col min="5885" max="5885" width="11.140625" style="198" customWidth="1"/>
    <col min="5886" max="5886" width="11.28515625" style="198" customWidth="1"/>
    <col min="5887" max="5887" width="10.28515625" style="198" customWidth="1"/>
    <col min="5888" max="6138" width="8.85546875" style="198"/>
    <col min="6139" max="6139" width="57.28515625" style="198" customWidth="1"/>
    <col min="6140" max="6140" width="9.28515625" style="198" customWidth="1"/>
    <col min="6141" max="6141" width="11.140625" style="198" customWidth="1"/>
    <col min="6142" max="6142" width="11.28515625" style="198" customWidth="1"/>
    <col min="6143" max="6143" width="10.28515625" style="198" customWidth="1"/>
    <col min="6144" max="6394" width="8.85546875" style="198"/>
    <col min="6395" max="6395" width="57.28515625" style="198" customWidth="1"/>
    <col min="6396" max="6396" width="9.28515625" style="198" customWidth="1"/>
    <col min="6397" max="6397" width="11.140625" style="198" customWidth="1"/>
    <col min="6398" max="6398" width="11.28515625" style="198" customWidth="1"/>
    <col min="6399" max="6399" width="10.28515625" style="198" customWidth="1"/>
    <col min="6400" max="6650" width="8.85546875" style="198"/>
    <col min="6651" max="6651" width="57.28515625" style="198" customWidth="1"/>
    <col min="6652" max="6652" width="9.28515625" style="198" customWidth="1"/>
    <col min="6653" max="6653" width="11.140625" style="198" customWidth="1"/>
    <col min="6654" max="6654" width="11.28515625" style="198" customWidth="1"/>
    <col min="6655" max="6655" width="10.28515625" style="198" customWidth="1"/>
    <col min="6656" max="6906" width="8.85546875" style="198"/>
    <col min="6907" max="6907" width="57.28515625" style="198" customWidth="1"/>
    <col min="6908" max="6908" width="9.28515625" style="198" customWidth="1"/>
    <col min="6909" max="6909" width="11.140625" style="198" customWidth="1"/>
    <col min="6910" max="6910" width="11.28515625" style="198" customWidth="1"/>
    <col min="6911" max="6911" width="10.28515625" style="198" customWidth="1"/>
    <col min="6912" max="7162" width="8.85546875" style="198"/>
    <col min="7163" max="7163" width="57.28515625" style="198" customWidth="1"/>
    <col min="7164" max="7164" width="9.28515625" style="198" customWidth="1"/>
    <col min="7165" max="7165" width="11.140625" style="198" customWidth="1"/>
    <col min="7166" max="7166" width="11.28515625" style="198" customWidth="1"/>
    <col min="7167" max="7167" width="10.28515625" style="198" customWidth="1"/>
    <col min="7168" max="7418" width="8.85546875" style="198"/>
    <col min="7419" max="7419" width="57.28515625" style="198" customWidth="1"/>
    <col min="7420" max="7420" width="9.28515625" style="198" customWidth="1"/>
    <col min="7421" max="7421" width="11.140625" style="198" customWidth="1"/>
    <col min="7422" max="7422" width="11.28515625" style="198" customWidth="1"/>
    <col min="7423" max="7423" width="10.28515625" style="198" customWidth="1"/>
    <col min="7424" max="7674" width="8.85546875" style="198"/>
    <col min="7675" max="7675" width="57.28515625" style="198" customWidth="1"/>
    <col min="7676" max="7676" width="9.28515625" style="198" customWidth="1"/>
    <col min="7677" max="7677" width="11.140625" style="198" customWidth="1"/>
    <col min="7678" max="7678" width="11.28515625" style="198" customWidth="1"/>
    <col min="7679" max="7679" width="10.28515625" style="198" customWidth="1"/>
    <col min="7680" max="7930" width="8.85546875" style="198"/>
    <col min="7931" max="7931" width="57.28515625" style="198" customWidth="1"/>
    <col min="7932" max="7932" width="9.28515625" style="198" customWidth="1"/>
    <col min="7933" max="7933" width="11.140625" style="198" customWidth="1"/>
    <col min="7934" max="7934" width="11.28515625" style="198" customWidth="1"/>
    <col min="7935" max="7935" width="10.28515625" style="198" customWidth="1"/>
    <col min="7936" max="8186" width="8.85546875" style="198"/>
    <col min="8187" max="8187" width="57.28515625" style="198" customWidth="1"/>
    <col min="8188" max="8188" width="9.28515625" style="198" customWidth="1"/>
    <col min="8189" max="8189" width="11.140625" style="198" customWidth="1"/>
    <col min="8190" max="8190" width="11.28515625" style="198" customWidth="1"/>
    <col min="8191" max="8191" width="10.28515625" style="198" customWidth="1"/>
    <col min="8192" max="8442" width="8.85546875" style="198"/>
    <col min="8443" max="8443" width="57.28515625" style="198" customWidth="1"/>
    <col min="8444" max="8444" width="9.28515625" style="198" customWidth="1"/>
    <col min="8445" max="8445" width="11.140625" style="198" customWidth="1"/>
    <col min="8446" max="8446" width="11.28515625" style="198" customWidth="1"/>
    <col min="8447" max="8447" width="10.28515625" style="198" customWidth="1"/>
    <col min="8448" max="8698" width="8.85546875" style="198"/>
    <col min="8699" max="8699" width="57.28515625" style="198" customWidth="1"/>
    <col min="8700" max="8700" width="9.28515625" style="198" customWidth="1"/>
    <col min="8701" max="8701" width="11.140625" style="198" customWidth="1"/>
    <col min="8702" max="8702" width="11.28515625" style="198" customWidth="1"/>
    <col min="8703" max="8703" width="10.28515625" style="198" customWidth="1"/>
    <col min="8704" max="8954" width="8.85546875" style="198"/>
    <col min="8955" max="8955" width="57.28515625" style="198" customWidth="1"/>
    <col min="8956" max="8956" width="9.28515625" style="198" customWidth="1"/>
    <col min="8957" max="8957" width="11.140625" style="198" customWidth="1"/>
    <col min="8958" max="8958" width="11.28515625" style="198" customWidth="1"/>
    <col min="8959" max="8959" width="10.28515625" style="198" customWidth="1"/>
    <col min="8960" max="9210" width="8.85546875" style="198"/>
    <col min="9211" max="9211" width="57.28515625" style="198" customWidth="1"/>
    <col min="9212" max="9212" width="9.28515625" style="198" customWidth="1"/>
    <col min="9213" max="9213" width="11.140625" style="198" customWidth="1"/>
    <col min="9214" max="9214" width="11.28515625" style="198" customWidth="1"/>
    <col min="9215" max="9215" width="10.28515625" style="198" customWidth="1"/>
    <col min="9216" max="9466" width="8.85546875" style="198"/>
    <col min="9467" max="9467" width="57.28515625" style="198" customWidth="1"/>
    <col min="9468" max="9468" width="9.28515625" style="198" customWidth="1"/>
    <col min="9469" max="9469" width="11.140625" style="198" customWidth="1"/>
    <col min="9470" max="9470" width="11.28515625" style="198" customWidth="1"/>
    <col min="9471" max="9471" width="10.28515625" style="198" customWidth="1"/>
    <col min="9472" max="9722" width="8.85546875" style="198"/>
    <col min="9723" max="9723" width="57.28515625" style="198" customWidth="1"/>
    <col min="9724" max="9724" width="9.28515625" style="198" customWidth="1"/>
    <col min="9725" max="9725" width="11.140625" style="198" customWidth="1"/>
    <col min="9726" max="9726" width="11.28515625" style="198" customWidth="1"/>
    <col min="9727" max="9727" width="10.28515625" style="198" customWidth="1"/>
    <col min="9728" max="9978" width="8.85546875" style="198"/>
    <col min="9979" max="9979" width="57.28515625" style="198" customWidth="1"/>
    <col min="9980" max="9980" width="9.28515625" style="198" customWidth="1"/>
    <col min="9981" max="9981" width="11.140625" style="198" customWidth="1"/>
    <col min="9982" max="9982" width="11.28515625" style="198" customWidth="1"/>
    <col min="9983" max="9983" width="10.28515625" style="198" customWidth="1"/>
    <col min="9984" max="10234" width="8.85546875" style="198"/>
    <col min="10235" max="10235" width="57.28515625" style="198" customWidth="1"/>
    <col min="10236" max="10236" width="9.28515625" style="198" customWidth="1"/>
    <col min="10237" max="10237" width="11.140625" style="198" customWidth="1"/>
    <col min="10238" max="10238" width="11.28515625" style="198" customWidth="1"/>
    <col min="10239" max="10239" width="10.28515625" style="198" customWidth="1"/>
    <col min="10240" max="10490" width="8.85546875" style="198"/>
    <col min="10491" max="10491" width="57.28515625" style="198" customWidth="1"/>
    <col min="10492" max="10492" width="9.28515625" style="198" customWidth="1"/>
    <col min="10493" max="10493" width="11.140625" style="198" customWidth="1"/>
    <col min="10494" max="10494" width="11.28515625" style="198" customWidth="1"/>
    <col min="10495" max="10495" width="10.28515625" style="198" customWidth="1"/>
    <col min="10496" max="10746" width="8.85546875" style="198"/>
    <col min="10747" max="10747" width="57.28515625" style="198" customWidth="1"/>
    <col min="10748" max="10748" width="9.28515625" style="198" customWidth="1"/>
    <col min="10749" max="10749" width="11.140625" style="198" customWidth="1"/>
    <col min="10750" max="10750" width="11.28515625" style="198" customWidth="1"/>
    <col min="10751" max="10751" width="10.28515625" style="198" customWidth="1"/>
    <col min="10752" max="11002" width="8.85546875" style="198"/>
    <col min="11003" max="11003" width="57.28515625" style="198" customWidth="1"/>
    <col min="11004" max="11004" width="9.28515625" style="198" customWidth="1"/>
    <col min="11005" max="11005" width="11.140625" style="198" customWidth="1"/>
    <col min="11006" max="11006" width="11.28515625" style="198" customWidth="1"/>
    <col min="11007" max="11007" width="10.28515625" style="198" customWidth="1"/>
    <col min="11008" max="11258" width="8.85546875" style="198"/>
    <col min="11259" max="11259" width="57.28515625" style="198" customWidth="1"/>
    <col min="11260" max="11260" width="9.28515625" style="198" customWidth="1"/>
    <col min="11261" max="11261" width="11.140625" style="198" customWidth="1"/>
    <col min="11262" max="11262" width="11.28515625" style="198" customWidth="1"/>
    <col min="11263" max="11263" width="10.28515625" style="198" customWidth="1"/>
    <col min="11264" max="11514" width="8.85546875" style="198"/>
    <col min="11515" max="11515" width="57.28515625" style="198" customWidth="1"/>
    <col min="11516" max="11516" width="9.28515625" style="198" customWidth="1"/>
    <col min="11517" max="11517" width="11.140625" style="198" customWidth="1"/>
    <col min="11518" max="11518" width="11.28515625" style="198" customWidth="1"/>
    <col min="11519" max="11519" width="10.28515625" style="198" customWidth="1"/>
    <col min="11520" max="11770" width="8.85546875" style="198"/>
    <col min="11771" max="11771" width="57.28515625" style="198" customWidth="1"/>
    <col min="11772" max="11772" width="9.28515625" style="198" customWidth="1"/>
    <col min="11773" max="11773" width="11.140625" style="198" customWidth="1"/>
    <col min="11774" max="11774" width="11.28515625" style="198" customWidth="1"/>
    <col min="11775" max="11775" width="10.28515625" style="198" customWidth="1"/>
    <col min="11776" max="12026" width="8.85546875" style="198"/>
    <col min="12027" max="12027" width="57.28515625" style="198" customWidth="1"/>
    <col min="12028" max="12028" width="9.28515625" style="198" customWidth="1"/>
    <col min="12029" max="12029" width="11.140625" style="198" customWidth="1"/>
    <col min="12030" max="12030" width="11.28515625" style="198" customWidth="1"/>
    <col min="12031" max="12031" width="10.28515625" style="198" customWidth="1"/>
    <col min="12032" max="12282" width="8.85546875" style="198"/>
    <col min="12283" max="12283" width="57.28515625" style="198" customWidth="1"/>
    <col min="12284" max="12284" width="9.28515625" style="198" customWidth="1"/>
    <col min="12285" max="12285" width="11.140625" style="198" customWidth="1"/>
    <col min="12286" max="12286" width="11.28515625" style="198" customWidth="1"/>
    <col min="12287" max="12287" width="10.28515625" style="198" customWidth="1"/>
    <col min="12288" max="12538" width="8.85546875" style="198"/>
    <col min="12539" max="12539" width="57.28515625" style="198" customWidth="1"/>
    <col min="12540" max="12540" width="9.28515625" style="198" customWidth="1"/>
    <col min="12541" max="12541" width="11.140625" style="198" customWidth="1"/>
    <col min="12542" max="12542" width="11.28515625" style="198" customWidth="1"/>
    <col min="12543" max="12543" width="10.28515625" style="198" customWidth="1"/>
    <col min="12544" max="12794" width="8.85546875" style="198"/>
    <col min="12795" max="12795" width="57.28515625" style="198" customWidth="1"/>
    <col min="12796" max="12796" width="9.28515625" style="198" customWidth="1"/>
    <col min="12797" max="12797" width="11.140625" style="198" customWidth="1"/>
    <col min="12798" max="12798" width="11.28515625" style="198" customWidth="1"/>
    <col min="12799" max="12799" width="10.28515625" style="198" customWidth="1"/>
    <col min="12800" max="13050" width="8.85546875" style="198"/>
    <col min="13051" max="13051" width="57.28515625" style="198" customWidth="1"/>
    <col min="13052" max="13052" width="9.28515625" style="198" customWidth="1"/>
    <col min="13053" max="13053" width="11.140625" style="198" customWidth="1"/>
    <col min="13054" max="13054" width="11.28515625" style="198" customWidth="1"/>
    <col min="13055" max="13055" width="10.28515625" style="198" customWidth="1"/>
    <col min="13056" max="13306" width="8.85546875" style="198"/>
    <col min="13307" max="13307" width="57.28515625" style="198" customWidth="1"/>
    <col min="13308" max="13308" width="9.28515625" style="198" customWidth="1"/>
    <col min="13309" max="13309" width="11.140625" style="198" customWidth="1"/>
    <col min="13310" max="13310" width="11.28515625" style="198" customWidth="1"/>
    <col min="13311" max="13311" width="10.28515625" style="198" customWidth="1"/>
    <col min="13312" max="13562" width="8.85546875" style="198"/>
    <col min="13563" max="13563" width="57.28515625" style="198" customWidth="1"/>
    <col min="13564" max="13564" width="9.28515625" style="198" customWidth="1"/>
    <col min="13565" max="13565" width="11.140625" style="198" customWidth="1"/>
    <col min="13566" max="13566" width="11.28515625" style="198" customWidth="1"/>
    <col min="13567" max="13567" width="10.28515625" style="198" customWidth="1"/>
    <col min="13568" max="13818" width="8.85546875" style="198"/>
    <col min="13819" max="13819" width="57.28515625" style="198" customWidth="1"/>
    <col min="13820" max="13820" width="9.28515625" style="198" customWidth="1"/>
    <col min="13821" max="13821" width="11.140625" style="198" customWidth="1"/>
    <col min="13822" max="13822" width="11.28515625" style="198" customWidth="1"/>
    <col min="13823" max="13823" width="10.28515625" style="198" customWidth="1"/>
    <col min="13824" max="14074" width="8.85546875" style="198"/>
    <col min="14075" max="14075" width="57.28515625" style="198" customWidth="1"/>
    <col min="14076" max="14076" width="9.28515625" style="198" customWidth="1"/>
    <col min="14077" max="14077" width="11.140625" style="198" customWidth="1"/>
    <col min="14078" max="14078" width="11.28515625" style="198" customWidth="1"/>
    <col min="14079" max="14079" width="10.28515625" style="198" customWidth="1"/>
    <col min="14080" max="14330" width="8.85546875" style="198"/>
    <col min="14331" max="14331" width="57.28515625" style="198" customWidth="1"/>
    <col min="14332" max="14332" width="9.28515625" style="198" customWidth="1"/>
    <col min="14333" max="14333" width="11.140625" style="198" customWidth="1"/>
    <col min="14334" max="14334" width="11.28515625" style="198" customWidth="1"/>
    <col min="14335" max="14335" width="10.28515625" style="198" customWidth="1"/>
    <col min="14336" max="14586" width="8.85546875" style="198"/>
    <col min="14587" max="14587" width="57.28515625" style="198" customWidth="1"/>
    <col min="14588" max="14588" width="9.28515625" style="198" customWidth="1"/>
    <col min="14589" max="14589" width="11.140625" style="198" customWidth="1"/>
    <col min="14590" max="14590" width="11.28515625" style="198" customWidth="1"/>
    <col min="14591" max="14591" width="10.28515625" style="198" customWidth="1"/>
    <col min="14592" max="14842" width="8.85546875" style="198"/>
    <col min="14843" max="14843" width="57.28515625" style="198" customWidth="1"/>
    <col min="14844" max="14844" width="9.28515625" style="198" customWidth="1"/>
    <col min="14845" max="14845" width="11.140625" style="198" customWidth="1"/>
    <col min="14846" max="14846" width="11.28515625" style="198" customWidth="1"/>
    <col min="14847" max="14847" width="10.28515625" style="198" customWidth="1"/>
    <col min="14848" max="15098" width="8.85546875" style="198"/>
    <col min="15099" max="15099" width="57.28515625" style="198" customWidth="1"/>
    <col min="15100" max="15100" width="9.28515625" style="198" customWidth="1"/>
    <col min="15101" max="15101" width="11.140625" style="198" customWidth="1"/>
    <col min="15102" max="15102" width="11.28515625" style="198" customWidth="1"/>
    <col min="15103" max="15103" width="10.28515625" style="198" customWidth="1"/>
    <col min="15104" max="15354" width="8.85546875" style="198"/>
    <col min="15355" max="15355" width="57.28515625" style="198" customWidth="1"/>
    <col min="15356" max="15356" width="9.28515625" style="198" customWidth="1"/>
    <col min="15357" max="15357" width="11.140625" style="198" customWidth="1"/>
    <col min="15358" max="15358" width="11.28515625" style="198" customWidth="1"/>
    <col min="15359" max="15359" width="10.28515625" style="198" customWidth="1"/>
    <col min="15360" max="15610" width="8.85546875" style="198"/>
    <col min="15611" max="15611" width="57.28515625" style="198" customWidth="1"/>
    <col min="15612" max="15612" width="9.28515625" style="198" customWidth="1"/>
    <col min="15613" max="15613" width="11.140625" style="198" customWidth="1"/>
    <col min="15614" max="15614" width="11.28515625" style="198" customWidth="1"/>
    <col min="15615" max="15615" width="10.28515625" style="198" customWidth="1"/>
    <col min="15616" max="15866" width="8.85546875" style="198"/>
    <col min="15867" max="15867" width="57.28515625" style="198" customWidth="1"/>
    <col min="15868" max="15868" width="9.28515625" style="198" customWidth="1"/>
    <col min="15869" max="15869" width="11.140625" style="198" customWidth="1"/>
    <col min="15870" max="15870" width="11.28515625" style="198" customWidth="1"/>
    <col min="15871" max="15871" width="10.28515625" style="198" customWidth="1"/>
    <col min="15872" max="16122" width="8.85546875" style="198"/>
    <col min="16123" max="16123" width="57.28515625" style="198" customWidth="1"/>
    <col min="16124" max="16124" width="9.28515625" style="198" customWidth="1"/>
    <col min="16125" max="16125" width="11.140625" style="198" customWidth="1"/>
    <col min="16126" max="16126" width="11.28515625" style="198" customWidth="1"/>
    <col min="16127" max="16127" width="10.28515625" style="198" customWidth="1"/>
    <col min="16128" max="16378" width="8.85546875" style="198"/>
    <col min="16379" max="16384" width="9" style="198" customWidth="1"/>
  </cols>
  <sheetData>
    <row r="1" spans="1:6" ht="33" customHeight="1">
      <c r="A1" s="832" t="s">
        <v>1194</v>
      </c>
      <c r="B1" s="832"/>
      <c r="C1" s="832"/>
      <c r="D1" s="832"/>
      <c r="E1" s="832"/>
      <c r="F1" s="832"/>
    </row>
    <row r="2" spans="1:6" ht="33" customHeight="1">
      <c r="A2" s="833" t="s">
        <v>1195</v>
      </c>
      <c r="B2" s="833"/>
      <c r="C2" s="833"/>
      <c r="D2" s="833"/>
      <c r="E2" s="833"/>
      <c r="F2" s="833"/>
    </row>
    <row r="3" spans="1:6">
      <c r="A3" s="782" t="s">
        <v>418</v>
      </c>
      <c r="B3" s="782"/>
      <c r="C3" s="782"/>
      <c r="D3" s="783" t="s">
        <v>419</v>
      </c>
      <c r="E3" s="784"/>
      <c r="F3" s="785"/>
    </row>
    <row r="4" spans="1:6" ht="38.25" customHeight="1">
      <c r="A4" s="802" t="s">
        <v>407</v>
      </c>
      <c r="B4" s="485" t="s">
        <v>51</v>
      </c>
      <c r="C4" s="485" t="s">
        <v>469</v>
      </c>
      <c r="D4" s="485" t="s">
        <v>470</v>
      </c>
      <c r="E4" s="485" t="s">
        <v>58</v>
      </c>
      <c r="F4" s="802" t="s">
        <v>408</v>
      </c>
    </row>
    <row r="5" spans="1:6" ht="56.25">
      <c r="A5" s="802"/>
      <c r="B5" s="485" t="s">
        <v>951</v>
      </c>
      <c r="C5" s="485" t="s">
        <v>853</v>
      </c>
      <c r="D5" s="485" t="s">
        <v>57</v>
      </c>
      <c r="E5" s="485" t="s">
        <v>36</v>
      </c>
      <c r="F5" s="802"/>
    </row>
    <row r="6" spans="1:6" ht="45" customHeight="1">
      <c r="A6" s="461" t="s">
        <v>1065</v>
      </c>
      <c r="B6" s="352">
        <v>192</v>
      </c>
      <c r="C6" s="352">
        <v>31</v>
      </c>
      <c r="D6" s="352">
        <v>51</v>
      </c>
      <c r="E6" s="555">
        <f>SUM(B6:D6)</f>
        <v>274</v>
      </c>
      <c r="F6" s="461" t="s">
        <v>1061</v>
      </c>
    </row>
    <row r="7" spans="1:6" ht="45" customHeight="1">
      <c r="A7" s="461" t="s">
        <v>948</v>
      </c>
      <c r="B7" s="353">
        <v>5334</v>
      </c>
      <c r="C7" s="353">
        <v>1530</v>
      </c>
      <c r="D7" s="353">
        <v>1046</v>
      </c>
      <c r="E7" s="555">
        <f>SUM(B7:D7)</f>
        <v>7910</v>
      </c>
      <c r="F7" s="461" t="s">
        <v>1062</v>
      </c>
    </row>
    <row r="8" spans="1:6" ht="45" customHeight="1">
      <c r="A8" s="461" t="s">
        <v>949</v>
      </c>
      <c r="B8" s="352">
        <v>12626</v>
      </c>
      <c r="C8" s="352">
        <v>4342</v>
      </c>
      <c r="D8" s="352">
        <v>2747</v>
      </c>
      <c r="E8" s="555">
        <f>SUM(B8:D8)</f>
        <v>19715</v>
      </c>
      <c r="F8" s="461" t="s">
        <v>1063</v>
      </c>
    </row>
    <row r="9" spans="1:6" ht="45" customHeight="1">
      <c r="A9" s="461" t="s">
        <v>950</v>
      </c>
      <c r="B9" s="353">
        <v>726</v>
      </c>
      <c r="C9" s="353">
        <v>1054</v>
      </c>
      <c r="D9" s="353">
        <v>1</v>
      </c>
      <c r="E9" s="555">
        <f>SUM(B9:D9)</f>
        <v>1781</v>
      </c>
      <c r="F9" s="461" t="s">
        <v>1064</v>
      </c>
    </row>
    <row r="10" spans="1:6">
      <c r="A10" s="199"/>
      <c r="F10" s="199"/>
    </row>
    <row r="12" spans="1:6" ht="33">
      <c r="A12" s="200"/>
      <c r="B12" s="201"/>
      <c r="C12" s="201"/>
      <c r="D12" s="201"/>
      <c r="E12" s="201"/>
      <c r="F12" s="200"/>
    </row>
    <row r="13" spans="1:6" ht="19.5">
      <c r="B13" s="201"/>
      <c r="C13" s="201"/>
      <c r="D13" s="201"/>
      <c r="E13" s="201"/>
    </row>
    <row r="14" spans="1:6" ht="19.5">
      <c r="B14" s="201"/>
      <c r="C14" s="201"/>
      <c r="D14" s="201"/>
      <c r="E14" s="201"/>
    </row>
  </sheetData>
  <mergeCells count="6">
    <mergeCell ref="A4:A5"/>
    <mergeCell ref="F4:F5"/>
    <mergeCell ref="A1:F1"/>
    <mergeCell ref="A2:F2"/>
    <mergeCell ref="A3:C3"/>
    <mergeCell ref="D3:F3"/>
  </mergeCells>
  <printOptions horizontalCentered="1" verticalCentered="1"/>
  <pageMargins left="0.70866141732283472" right="0.70866141732283472" top="1.1811023622047245" bottom="1.1811023622047245" header="0.51181102362204722" footer="0.51181102362204722"/>
  <pageSetup paperSize="9" scale="85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7"/>
  <sheetViews>
    <sheetView showGridLines="0" rightToLeft="1" zoomScaleNormal="100" workbookViewId="0">
      <selection sqref="A1:G1"/>
    </sheetView>
  </sheetViews>
  <sheetFormatPr defaultColWidth="8.85546875" defaultRowHeight="12.75"/>
  <cols>
    <col min="1" max="1" width="23.7109375" style="205" bestFit="1" customWidth="1"/>
    <col min="2" max="6" width="22.28515625" style="163" customWidth="1"/>
    <col min="7" max="7" width="27.7109375" style="205" customWidth="1"/>
    <col min="8" max="8" width="8" style="163" customWidth="1"/>
    <col min="9" max="253" width="8.85546875" style="163"/>
    <col min="254" max="254" width="45.28515625" style="163" customWidth="1"/>
    <col min="255" max="260" width="8.28515625" style="163" customWidth="1"/>
    <col min="261" max="263" width="9.140625" style="163" customWidth="1"/>
    <col min="264" max="264" width="8" style="163" customWidth="1"/>
    <col min="265" max="509" width="8.85546875" style="163"/>
    <col min="510" max="510" width="45.28515625" style="163" customWidth="1"/>
    <col min="511" max="516" width="8.28515625" style="163" customWidth="1"/>
    <col min="517" max="519" width="9.140625" style="163" customWidth="1"/>
    <col min="520" max="520" width="8" style="163" customWidth="1"/>
    <col min="521" max="765" width="8.85546875" style="163"/>
    <col min="766" max="766" width="45.28515625" style="163" customWidth="1"/>
    <col min="767" max="772" width="8.28515625" style="163" customWidth="1"/>
    <col min="773" max="775" width="9.140625" style="163" customWidth="1"/>
    <col min="776" max="776" width="8" style="163" customWidth="1"/>
    <col min="777" max="1021" width="8.85546875" style="163"/>
    <col min="1022" max="1022" width="45.28515625" style="163" customWidth="1"/>
    <col min="1023" max="1028" width="8.28515625" style="163" customWidth="1"/>
    <col min="1029" max="1031" width="9.140625" style="163" customWidth="1"/>
    <col min="1032" max="1032" width="8" style="163" customWidth="1"/>
    <col min="1033" max="1277" width="8.85546875" style="163"/>
    <col min="1278" max="1278" width="45.28515625" style="163" customWidth="1"/>
    <col min="1279" max="1284" width="8.28515625" style="163" customWidth="1"/>
    <col min="1285" max="1287" width="9.140625" style="163" customWidth="1"/>
    <col min="1288" max="1288" width="8" style="163" customWidth="1"/>
    <col min="1289" max="1533" width="8.85546875" style="163"/>
    <col min="1534" max="1534" width="45.28515625" style="163" customWidth="1"/>
    <col min="1535" max="1540" width="8.28515625" style="163" customWidth="1"/>
    <col min="1541" max="1543" width="9.140625" style="163" customWidth="1"/>
    <col min="1544" max="1544" width="8" style="163" customWidth="1"/>
    <col min="1545" max="1789" width="8.85546875" style="163"/>
    <col min="1790" max="1790" width="45.28515625" style="163" customWidth="1"/>
    <col min="1791" max="1796" width="8.28515625" style="163" customWidth="1"/>
    <col min="1797" max="1799" width="9.140625" style="163" customWidth="1"/>
    <col min="1800" max="1800" width="8" style="163" customWidth="1"/>
    <col min="1801" max="2045" width="8.85546875" style="163"/>
    <col min="2046" max="2046" width="45.28515625" style="163" customWidth="1"/>
    <col min="2047" max="2052" width="8.28515625" style="163" customWidth="1"/>
    <col min="2053" max="2055" width="9.140625" style="163" customWidth="1"/>
    <col min="2056" max="2056" width="8" style="163" customWidth="1"/>
    <col min="2057" max="2301" width="8.85546875" style="163"/>
    <col min="2302" max="2302" width="45.28515625" style="163" customWidth="1"/>
    <col min="2303" max="2308" width="8.28515625" style="163" customWidth="1"/>
    <col min="2309" max="2311" width="9.140625" style="163" customWidth="1"/>
    <col min="2312" max="2312" width="8" style="163" customWidth="1"/>
    <col min="2313" max="2557" width="8.85546875" style="163"/>
    <col min="2558" max="2558" width="45.28515625" style="163" customWidth="1"/>
    <col min="2559" max="2564" width="8.28515625" style="163" customWidth="1"/>
    <col min="2565" max="2567" width="9.140625" style="163" customWidth="1"/>
    <col min="2568" max="2568" width="8" style="163" customWidth="1"/>
    <col min="2569" max="2813" width="8.85546875" style="163"/>
    <col min="2814" max="2814" width="45.28515625" style="163" customWidth="1"/>
    <col min="2815" max="2820" width="8.28515625" style="163" customWidth="1"/>
    <col min="2821" max="2823" width="9.140625" style="163" customWidth="1"/>
    <col min="2824" max="2824" width="8" style="163" customWidth="1"/>
    <col min="2825" max="3069" width="8.85546875" style="163"/>
    <col min="3070" max="3070" width="45.28515625" style="163" customWidth="1"/>
    <col min="3071" max="3076" width="8.28515625" style="163" customWidth="1"/>
    <col min="3077" max="3079" width="9.140625" style="163" customWidth="1"/>
    <col min="3080" max="3080" width="8" style="163" customWidth="1"/>
    <col min="3081" max="3325" width="8.85546875" style="163"/>
    <col min="3326" max="3326" width="45.28515625" style="163" customWidth="1"/>
    <col min="3327" max="3332" width="8.28515625" style="163" customWidth="1"/>
    <col min="3333" max="3335" width="9.140625" style="163" customWidth="1"/>
    <col min="3336" max="3336" width="8" style="163" customWidth="1"/>
    <col min="3337" max="3581" width="8.85546875" style="163"/>
    <col min="3582" max="3582" width="45.28515625" style="163" customWidth="1"/>
    <col min="3583" max="3588" width="8.28515625" style="163" customWidth="1"/>
    <col min="3589" max="3591" width="9.140625" style="163" customWidth="1"/>
    <col min="3592" max="3592" width="8" style="163" customWidth="1"/>
    <col min="3593" max="3837" width="8.85546875" style="163"/>
    <col min="3838" max="3838" width="45.28515625" style="163" customWidth="1"/>
    <col min="3839" max="3844" width="8.28515625" style="163" customWidth="1"/>
    <col min="3845" max="3847" width="9.140625" style="163" customWidth="1"/>
    <col min="3848" max="3848" width="8" style="163" customWidth="1"/>
    <col min="3849" max="4093" width="8.85546875" style="163"/>
    <col min="4094" max="4094" width="45.28515625" style="163" customWidth="1"/>
    <col min="4095" max="4100" width="8.28515625" style="163" customWidth="1"/>
    <col min="4101" max="4103" width="9.140625" style="163" customWidth="1"/>
    <col min="4104" max="4104" width="8" style="163" customWidth="1"/>
    <col min="4105" max="4349" width="8.85546875" style="163"/>
    <col min="4350" max="4350" width="45.28515625" style="163" customWidth="1"/>
    <col min="4351" max="4356" width="8.28515625" style="163" customWidth="1"/>
    <col min="4357" max="4359" width="9.140625" style="163" customWidth="1"/>
    <col min="4360" max="4360" width="8" style="163" customWidth="1"/>
    <col min="4361" max="4605" width="8.85546875" style="163"/>
    <col min="4606" max="4606" width="45.28515625" style="163" customWidth="1"/>
    <col min="4607" max="4612" width="8.28515625" style="163" customWidth="1"/>
    <col min="4613" max="4615" width="9.140625" style="163" customWidth="1"/>
    <col min="4616" max="4616" width="8" style="163" customWidth="1"/>
    <col min="4617" max="4861" width="8.85546875" style="163"/>
    <col min="4862" max="4862" width="45.28515625" style="163" customWidth="1"/>
    <col min="4863" max="4868" width="8.28515625" style="163" customWidth="1"/>
    <col min="4869" max="4871" width="9.140625" style="163" customWidth="1"/>
    <col min="4872" max="4872" width="8" style="163" customWidth="1"/>
    <col min="4873" max="5117" width="8.85546875" style="163"/>
    <col min="5118" max="5118" width="45.28515625" style="163" customWidth="1"/>
    <col min="5119" max="5124" width="8.28515625" style="163" customWidth="1"/>
    <col min="5125" max="5127" width="9.140625" style="163" customWidth="1"/>
    <col min="5128" max="5128" width="8" style="163" customWidth="1"/>
    <col min="5129" max="5373" width="8.85546875" style="163"/>
    <col min="5374" max="5374" width="45.28515625" style="163" customWidth="1"/>
    <col min="5375" max="5380" width="8.28515625" style="163" customWidth="1"/>
    <col min="5381" max="5383" width="9.140625" style="163" customWidth="1"/>
    <col min="5384" max="5384" width="8" style="163" customWidth="1"/>
    <col min="5385" max="5629" width="8.85546875" style="163"/>
    <col min="5630" max="5630" width="45.28515625" style="163" customWidth="1"/>
    <col min="5631" max="5636" width="8.28515625" style="163" customWidth="1"/>
    <col min="5637" max="5639" width="9.140625" style="163" customWidth="1"/>
    <col min="5640" max="5640" width="8" style="163" customWidth="1"/>
    <col min="5641" max="5885" width="8.85546875" style="163"/>
    <col min="5886" max="5886" width="45.28515625" style="163" customWidth="1"/>
    <col min="5887" max="5892" width="8.28515625" style="163" customWidth="1"/>
    <col min="5893" max="5895" width="9.140625" style="163" customWidth="1"/>
    <col min="5896" max="5896" width="8" style="163" customWidth="1"/>
    <col min="5897" max="6141" width="8.85546875" style="163"/>
    <col min="6142" max="6142" width="45.28515625" style="163" customWidth="1"/>
    <col min="6143" max="6148" width="8.28515625" style="163" customWidth="1"/>
    <col min="6149" max="6151" width="9.140625" style="163" customWidth="1"/>
    <col min="6152" max="6152" width="8" style="163" customWidth="1"/>
    <col min="6153" max="6397" width="8.85546875" style="163"/>
    <col min="6398" max="6398" width="45.28515625" style="163" customWidth="1"/>
    <col min="6399" max="6404" width="8.28515625" style="163" customWidth="1"/>
    <col min="6405" max="6407" width="9.140625" style="163" customWidth="1"/>
    <col min="6408" max="6408" width="8" style="163" customWidth="1"/>
    <col min="6409" max="6653" width="8.85546875" style="163"/>
    <col min="6654" max="6654" width="45.28515625" style="163" customWidth="1"/>
    <col min="6655" max="6660" width="8.28515625" style="163" customWidth="1"/>
    <col min="6661" max="6663" width="9.140625" style="163" customWidth="1"/>
    <col min="6664" max="6664" width="8" style="163" customWidth="1"/>
    <col min="6665" max="6909" width="8.85546875" style="163"/>
    <col min="6910" max="6910" width="45.28515625" style="163" customWidth="1"/>
    <col min="6911" max="6916" width="8.28515625" style="163" customWidth="1"/>
    <col min="6917" max="6919" width="9.140625" style="163" customWidth="1"/>
    <col min="6920" max="6920" width="8" style="163" customWidth="1"/>
    <col min="6921" max="7165" width="8.85546875" style="163"/>
    <col min="7166" max="7166" width="45.28515625" style="163" customWidth="1"/>
    <col min="7167" max="7172" width="8.28515625" style="163" customWidth="1"/>
    <col min="7173" max="7175" width="9.140625" style="163" customWidth="1"/>
    <col min="7176" max="7176" width="8" style="163" customWidth="1"/>
    <col min="7177" max="7421" width="8.85546875" style="163"/>
    <col min="7422" max="7422" width="45.28515625" style="163" customWidth="1"/>
    <col min="7423" max="7428" width="8.28515625" style="163" customWidth="1"/>
    <col min="7429" max="7431" width="9.140625" style="163" customWidth="1"/>
    <col min="7432" max="7432" width="8" style="163" customWidth="1"/>
    <col min="7433" max="7677" width="8.85546875" style="163"/>
    <col min="7678" max="7678" width="45.28515625" style="163" customWidth="1"/>
    <col min="7679" max="7684" width="8.28515625" style="163" customWidth="1"/>
    <col min="7685" max="7687" width="9.140625" style="163" customWidth="1"/>
    <col min="7688" max="7688" width="8" style="163" customWidth="1"/>
    <col min="7689" max="7933" width="8.85546875" style="163"/>
    <col min="7934" max="7934" width="45.28515625" style="163" customWidth="1"/>
    <col min="7935" max="7940" width="8.28515625" style="163" customWidth="1"/>
    <col min="7941" max="7943" width="9.140625" style="163" customWidth="1"/>
    <col min="7944" max="7944" width="8" style="163" customWidth="1"/>
    <col min="7945" max="8189" width="8.85546875" style="163"/>
    <col min="8190" max="8190" width="45.28515625" style="163" customWidth="1"/>
    <col min="8191" max="8196" width="8.28515625" style="163" customWidth="1"/>
    <col min="8197" max="8199" width="9.140625" style="163" customWidth="1"/>
    <col min="8200" max="8200" width="8" style="163" customWidth="1"/>
    <col min="8201" max="8445" width="8.85546875" style="163"/>
    <col min="8446" max="8446" width="45.28515625" style="163" customWidth="1"/>
    <col min="8447" max="8452" width="8.28515625" style="163" customWidth="1"/>
    <col min="8453" max="8455" width="9.140625" style="163" customWidth="1"/>
    <col min="8456" max="8456" width="8" style="163" customWidth="1"/>
    <col min="8457" max="8701" width="8.85546875" style="163"/>
    <col min="8702" max="8702" width="45.28515625" style="163" customWidth="1"/>
    <col min="8703" max="8708" width="8.28515625" style="163" customWidth="1"/>
    <col min="8709" max="8711" width="9.140625" style="163" customWidth="1"/>
    <col min="8712" max="8712" width="8" style="163" customWidth="1"/>
    <col min="8713" max="8957" width="8.85546875" style="163"/>
    <col min="8958" max="8958" width="45.28515625" style="163" customWidth="1"/>
    <col min="8959" max="8964" width="8.28515625" style="163" customWidth="1"/>
    <col min="8965" max="8967" width="9.140625" style="163" customWidth="1"/>
    <col min="8968" max="8968" width="8" style="163" customWidth="1"/>
    <col min="8969" max="9213" width="8.85546875" style="163"/>
    <col min="9214" max="9214" width="45.28515625" style="163" customWidth="1"/>
    <col min="9215" max="9220" width="8.28515625" style="163" customWidth="1"/>
    <col min="9221" max="9223" width="9.140625" style="163" customWidth="1"/>
    <col min="9224" max="9224" width="8" style="163" customWidth="1"/>
    <col min="9225" max="9469" width="8.85546875" style="163"/>
    <col min="9470" max="9470" width="45.28515625" style="163" customWidth="1"/>
    <col min="9471" max="9476" width="8.28515625" style="163" customWidth="1"/>
    <col min="9477" max="9479" width="9.140625" style="163" customWidth="1"/>
    <col min="9480" max="9480" width="8" style="163" customWidth="1"/>
    <col min="9481" max="9725" width="8.85546875" style="163"/>
    <col min="9726" max="9726" width="45.28515625" style="163" customWidth="1"/>
    <col min="9727" max="9732" width="8.28515625" style="163" customWidth="1"/>
    <col min="9733" max="9735" width="9.140625" style="163" customWidth="1"/>
    <col min="9736" max="9736" width="8" style="163" customWidth="1"/>
    <col min="9737" max="9981" width="8.85546875" style="163"/>
    <col min="9982" max="9982" width="45.28515625" style="163" customWidth="1"/>
    <col min="9983" max="9988" width="8.28515625" style="163" customWidth="1"/>
    <col min="9989" max="9991" width="9.140625" style="163" customWidth="1"/>
    <col min="9992" max="9992" width="8" style="163" customWidth="1"/>
    <col min="9993" max="10237" width="8.85546875" style="163"/>
    <col min="10238" max="10238" width="45.28515625" style="163" customWidth="1"/>
    <col min="10239" max="10244" width="8.28515625" style="163" customWidth="1"/>
    <col min="10245" max="10247" width="9.140625" style="163" customWidth="1"/>
    <col min="10248" max="10248" width="8" style="163" customWidth="1"/>
    <col min="10249" max="10493" width="8.85546875" style="163"/>
    <col min="10494" max="10494" width="45.28515625" style="163" customWidth="1"/>
    <col min="10495" max="10500" width="8.28515625" style="163" customWidth="1"/>
    <col min="10501" max="10503" width="9.140625" style="163" customWidth="1"/>
    <col min="10504" max="10504" width="8" style="163" customWidth="1"/>
    <col min="10505" max="10749" width="8.85546875" style="163"/>
    <col min="10750" max="10750" width="45.28515625" style="163" customWidth="1"/>
    <col min="10751" max="10756" width="8.28515625" style="163" customWidth="1"/>
    <col min="10757" max="10759" width="9.140625" style="163" customWidth="1"/>
    <col min="10760" max="10760" width="8" style="163" customWidth="1"/>
    <col min="10761" max="11005" width="8.85546875" style="163"/>
    <col min="11006" max="11006" width="45.28515625" style="163" customWidth="1"/>
    <col min="11007" max="11012" width="8.28515625" style="163" customWidth="1"/>
    <col min="11013" max="11015" width="9.140625" style="163" customWidth="1"/>
    <col min="11016" max="11016" width="8" style="163" customWidth="1"/>
    <col min="11017" max="11261" width="8.85546875" style="163"/>
    <col min="11262" max="11262" width="45.28515625" style="163" customWidth="1"/>
    <col min="11263" max="11268" width="8.28515625" style="163" customWidth="1"/>
    <col min="11269" max="11271" width="9.140625" style="163" customWidth="1"/>
    <col min="11272" max="11272" width="8" style="163" customWidth="1"/>
    <col min="11273" max="11517" width="8.85546875" style="163"/>
    <col min="11518" max="11518" width="45.28515625" style="163" customWidth="1"/>
    <col min="11519" max="11524" width="8.28515625" style="163" customWidth="1"/>
    <col min="11525" max="11527" width="9.140625" style="163" customWidth="1"/>
    <col min="11528" max="11528" width="8" style="163" customWidth="1"/>
    <col min="11529" max="11773" width="8.85546875" style="163"/>
    <col min="11774" max="11774" width="45.28515625" style="163" customWidth="1"/>
    <col min="11775" max="11780" width="8.28515625" style="163" customWidth="1"/>
    <col min="11781" max="11783" width="9.140625" style="163" customWidth="1"/>
    <col min="11784" max="11784" width="8" style="163" customWidth="1"/>
    <col min="11785" max="12029" width="8.85546875" style="163"/>
    <col min="12030" max="12030" width="45.28515625" style="163" customWidth="1"/>
    <col min="12031" max="12036" width="8.28515625" style="163" customWidth="1"/>
    <col min="12037" max="12039" width="9.140625" style="163" customWidth="1"/>
    <col min="12040" max="12040" width="8" style="163" customWidth="1"/>
    <col min="12041" max="12285" width="8.85546875" style="163"/>
    <col min="12286" max="12286" width="45.28515625" style="163" customWidth="1"/>
    <col min="12287" max="12292" width="8.28515625" style="163" customWidth="1"/>
    <col min="12293" max="12295" width="9.140625" style="163" customWidth="1"/>
    <col min="12296" max="12296" width="8" style="163" customWidth="1"/>
    <col min="12297" max="12541" width="8.85546875" style="163"/>
    <col min="12542" max="12542" width="45.28515625" style="163" customWidth="1"/>
    <col min="12543" max="12548" width="8.28515625" style="163" customWidth="1"/>
    <col min="12549" max="12551" width="9.140625" style="163" customWidth="1"/>
    <col min="12552" max="12552" width="8" style="163" customWidth="1"/>
    <col min="12553" max="12797" width="8.85546875" style="163"/>
    <col min="12798" max="12798" width="45.28515625" style="163" customWidth="1"/>
    <col min="12799" max="12804" width="8.28515625" style="163" customWidth="1"/>
    <col min="12805" max="12807" width="9.140625" style="163" customWidth="1"/>
    <col min="12808" max="12808" width="8" style="163" customWidth="1"/>
    <col min="12809" max="13053" width="8.85546875" style="163"/>
    <col min="13054" max="13054" width="45.28515625" style="163" customWidth="1"/>
    <col min="13055" max="13060" width="8.28515625" style="163" customWidth="1"/>
    <col min="13061" max="13063" width="9.140625" style="163" customWidth="1"/>
    <col min="13064" max="13064" width="8" style="163" customWidth="1"/>
    <col min="13065" max="13309" width="8.85546875" style="163"/>
    <col min="13310" max="13310" width="45.28515625" style="163" customWidth="1"/>
    <col min="13311" max="13316" width="8.28515625" style="163" customWidth="1"/>
    <col min="13317" max="13319" width="9.140625" style="163" customWidth="1"/>
    <col min="13320" max="13320" width="8" style="163" customWidth="1"/>
    <col min="13321" max="13565" width="8.85546875" style="163"/>
    <col min="13566" max="13566" width="45.28515625" style="163" customWidth="1"/>
    <col min="13567" max="13572" width="8.28515625" style="163" customWidth="1"/>
    <col min="13573" max="13575" width="9.140625" style="163" customWidth="1"/>
    <col min="13576" max="13576" width="8" style="163" customWidth="1"/>
    <col min="13577" max="13821" width="8.85546875" style="163"/>
    <col min="13822" max="13822" width="45.28515625" style="163" customWidth="1"/>
    <col min="13823" max="13828" width="8.28515625" style="163" customWidth="1"/>
    <col min="13829" max="13831" width="9.140625" style="163" customWidth="1"/>
    <col min="13832" max="13832" width="8" style="163" customWidth="1"/>
    <col min="13833" max="14077" width="8.85546875" style="163"/>
    <col min="14078" max="14078" width="45.28515625" style="163" customWidth="1"/>
    <col min="14079" max="14084" width="8.28515625" style="163" customWidth="1"/>
    <col min="14085" max="14087" width="9.140625" style="163" customWidth="1"/>
    <col min="14088" max="14088" width="8" style="163" customWidth="1"/>
    <col min="14089" max="14333" width="8.85546875" style="163"/>
    <col min="14334" max="14334" width="45.28515625" style="163" customWidth="1"/>
    <col min="14335" max="14340" width="8.28515625" style="163" customWidth="1"/>
    <col min="14341" max="14343" width="9.140625" style="163" customWidth="1"/>
    <col min="14344" max="14344" width="8" style="163" customWidth="1"/>
    <col min="14345" max="14589" width="8.85546875" style="163"/>
    <col min="14590" max="14590" width="45.28515625" style="163" customWidth="1"/>
    <col min="14591" max="14596" width="8.28515625" style="163" customWidth="1"/>
    <col min="14597" max="14599" width="9.140625" style="163" customWidth="1"/>
    <col min="14600" max="14600" width="8" style="163" customWidth="1"/>
    <col min="14601" max="14845" width="8.85546875" style="163"/>
    <col min="14846" max="14846" width="45.28515625" style="163" customWidth="1"/>
    <col min="14847" max="14852" width="8.28515625" style="163" customWidth="1"/>
    <col min="14853" max="14855" width="9.140625" style="163" customWidth="1"/>
    <col min="14856" max="14856" width="8" style="163" customWidth="1"/>
    <col min="14857" max="15101" width="8.85546875" style="163"/>
    <col min="15102" max="15102" width="45.28515625" style="163" customWidth="1"/>
    <col min="15103" max="15108" width="8.28515625" style="163" customWidth="1"/>
    <col min="15109" max="15111" width="9.140625" style="163" customWidth="1"/>
    <col min="15112" max="15112" width="8" style="163" customWidth="1"/>
    <col min="15113" max="15357" width="8.85546875" style="163"/>
    <col min="15358" max="15358" width="45.28515625" style="163" customWidth="1"/>
    <col min="15359" max="15364" width="8.28515625" style="163" customWidth="1"/>
    <col min="15365" max="15367" width="9.140625" style="163" customWidth="1"/>
    <col min="15368" max="15368" width="8" style="163" customWidth="1"/>
    <col min="15369" max="15613" width="8.85546875" style="163"/>
    <col min="15614" max="15614" width="45.28515625" style="163" customWidth="1"/>
    <col min="15615" max="15620" width="8.28515625" style="163" customWidth="1"/>
    <col min="15621" max="15623" width="9.140625" style="163" customWidth="1"/>
    <col min="15624" max="15624" width="8" style="163" customWidth="1"/>
    <col min="15625" max="15869" width="8.85546875" style="163"/>
    <col min="15870" max="15870" width="45.28515625" style="163" customWidth="1"/>
    <col min="15871" max="15876" width="8.28515625" style="163" customWidth="1"/>
    <col min="15877" max="15879" width="9.140625" style="163" customWidth="1"/>
    <col min="15880" max="15880" width="8" style="163" customWidth="1"/>
    <col min="15881" max="16125" width="8.85546875" style="163"/>
    <col min="16126" max="16126" width="45.28515625" style="163" customWidth="1"/>
    <col min="16127" max="16132" width="8.28515625" style="163" customWidth="1"/>
    <col min="16133" max="16135" width="9.140625" style="163" customWidth="1"/>
    <col min="16136" max="16136" width="8" style="163" customWidth="1"/>
    <col min="16137" max="16381" width="8.85546875" style="163"/>
    <col min="16382" max="16384" width="9" style="163" customWidth="1"/>
  </cols>
  <sheetData>
    <row r="1" spans="1:9" s="198" customFormat="1" ht="33" customHeight="1">
      <c r="A1" s="714" t="s">
        <v>1196</v>
      </c>
      <c r="B1" s="714"/>
      <c r="C1" s="714"/>
      <c r="D1" s="714"/>
      <c r="E1" s="714"/>
      <c r="F1" s="714"/>
      <c r="G1" s="714"/>
    </row>
    <row r="2" spans="1:9" s="198" customFormat="1" ht="33" customHeight="1">
      <c r="A2" s="792" t="s">
        <v>1197</v>
      </c>
      <c r="B2" s="792"/>
      <c r="C2" s="792"/>
      <c r="D2" s="792"/>
      <c r="E2" s="792"/>
      <c r="F2" s="792"/>
      <c r="G2" s="792"/>
    </row>
    <row r="3" spans="1:9" s="164" customFormat="1" ht="18.75">
      <c r="A3" s="782" t="s">
        <v>1229</v>
      </c>
      <c r="B3" s="782"/>
      <c r="C3" s="782"/>
      <c r="D3" s="782" t="s">
        <v>1247</v>
      </c>
      <c r="E3" s="782"/>
      <c r="F3" s="782"/>
      <c r="G3" s="782"/>
    </row>
    <row r="4" spans="1:9" ht="30" customHeight="1">
      <c r="A4" s="786" t="s">
        <v>217</v>
      </c>
      <c r="B4" s="786" t="s">
        <v>717</v>
      </c>
      <c r="C4" s="799" t="s">
        <v>1096</v>
      </c>
      <c r="D4" s="835"/>
      <c r="E4" s="799" t="s">
        <v>1097</v>
      </c>
      <c r="F4" s="835"/>
      <c r="G4" s="802" t="s">
        <v>218</v>
      </c>
    </row>
    <row r="5" spans="1:9" ht="30" customHeight="1">
      <c r="A5" s="787"/>
      <c r="B5" s="787"/>
      <c r="C5" s="801" t="s">
        <v>1099</v>
      </c>
      <c r="D5" s="834"/>
      <c r="E5" s="801" t="s">
        <v>1098</v>
      </c>
      <c r="F5" s="834"/>
      <c r="G5" s="802"/>
    </row>
    <row r="6" spans="1:9" ht="18.75">
      <c r="A6" s="788"/>
      <c r="B6" s="788"/>
      <c r="C6" s="525" t="s">
        <v>472</v>
      </c>
      <c r="D6" s="525" t="s">
        <v>473</v>
      </c>
      <c r="E6" s="525" t="s">
        <v>80</v>
      </c>
      <c r="F6" s="525" t="s">
        <v>474</v>
      </c>
      <c r="G6" s="802"/>
    </row>
    <row r="7" spans="1:9" ht="50.1" customHeight="1">
      <c r="A7" s="539" t="s">
        <v>952</v>
      </c>
      <c r="B7" s="551">
        <f>D7+C7</f>
        <v>12626</v>
      </c>
      <c r="C7" s="550">
        <v>6982</v>
      </c>
      <c r="D7" s="550">
        <v>5644</v>
      </c>
      <c r="E7" s="551">
        <v>11918</v>
      </c>
      <c r="F7" s="551">
        <v>708</v>
      </c>
      <c r="G7" s="461" t="s">
        <v>955</v>
      </c>
      <c r="H7" s="202"/>
      <c r="I7" s="202"/>
    </row>
    <row r="8" spans="1:9" ht="56.25">
      <c r="A8" s="539" t="s">
        <v>953</v>
      </c>
      <c r="B8" s="554">
        <f>D8+C8</f>
        <v>4342</v>
      </c>
      <c r="C8" s="552">
        <v>2299</v>
      </c>
      <c r="D8" s="552">
        <v>2043</v>
      </c>
      <c r="E8" s="552">
        <v>3934</v>
      </c>
      <c r="F8" s="553">
        <v>408</v>
      </c>
      <c r="G8" s="461" t="s">
        <v>956</v>
      </c>
      <c r="H8" s="202"/>
      <c r="I8" s="202"/>
    </row>
    <row r="9" spans="1:9" ht="50.1" customHeight="1">
      <c r="A9" s="539" t="s">
        <v>954</v>
      </c>
      <c r="B9" s="551">
        <f>D9+C9</f>
        <v>2747</v>
      </c>
      <c r="C9" s="550">
        <v>1764</v>
      </c>
      <c r="D9" s="550">
        <v>983</v>
      </c>
      <c r="E9" s="550">
        <v>854</v>
      </c>
      <c r="F9" s="551">
        <v>1893</v>
      </c>
      <c r="G9" s="461" t="s">
        <v>957</v>
      </c>
      <c r="H9" s="202"/>
      <c r="I9" s="202"/>
    </row>
    <row r="10" spans="1:9" ht="50.1" customHeight="1">
      <c r="A10" s="462" t="s">
        <v>35</v>
      </c>
      <c r="B10" s="503">
        <f>D10+C10</f>
        <v>19715</v>
      </c>
      <c r="C10" s="503">
        <f>SUM(C7:C9)</f>
        <v>11045</v>
      </c>
      <c r="D10" s="503">
        <f>SUM(D7:D9)</f>
        <v>8670</v>
      </c>
      <c r="E10" s="503">
        <f>SUM(E7:E9)</f>
        <v>16706</v>
      </c>
      <c r="F10" s="503">
        <f>SUM(F7:F9)</f>
        <v>3009</v>
      </c>
      <c r="G10" s="462" t="s">
        <v>36</v>
      </c>
      <c r="H10" s="202"/>
      <c r="I10" s="202"/>
    </row>
    <row r="11" spans="1:9">
      <c r="A11" s="204"/>
      <c r="B11" s="203" t="s">
        <v>46</v>
      </c>
      <c r="C11" s="203"/>
      <c r="D11" s="203"/>
      <c r="E11" s="203"/>
      <c r="F11" s="203"/>
      <c r="G11" s="204"/>
      <c r="H11" s="202"/>
    </row>
    <row r="12" spans="1:9">
      <c r="H12" s="206"/>
    </row>
    <row r="13" spans="1:9">
      <c r="H13" s="206"/>
    </row>
    <row r="14" spans="1:9" s="198" customFormat="1" ht="33">
      <c r="A14" s="207"/>
      <c r="B14" s="201"/>
      <c r="C14" s="201"/>
      <c r="D14" s="201"/>
      <c r="E14" s="201"/>
      <c r="G14" s="207"/>
    </row>
    <row r="22" spans="5:6">
      <c r="E22" s="165"/>
      <c r="F22" s="165"/>
    </row>
    <row r="23" spans="5:6">
      <c r="E23" s="165"/>
      <c r="F23" s="165"/>
    </row>
    <row r="24" spans="5:6">
      <c r="E24" s="165"/>
      <c r="F24" s="165"/>
    </row>
    <row r="25" spans="5:6">
      <c r="E25" s="165"/>
      <c r="F25" s="165"/>
    </row>
    <row r="26" spans="5:6">
      <c r="E26" s="165"/>
      <c r="F26" s="165"/>
    </row>
    <row r="27" spans="5:6">
      <c r="E27" s="165"/>
      <c r="F27" s="165"/>
    </row>
  </sheetData>
  <mergeCells count="11">
    <mergeCell ref="C5:D5"/>
    <mergeCell ref="C4:D4"/>
    <mergeCell ref="A1:G1"/>
    <mergeCell ref="A2:G2"/>
    <mergeCell ref="A3:C3"/>
    <mergeCell ref="D3:G3"/>
    <mergeCell ref="B4:B6"/>
    <mergeCell ref="G4:G6"/>
    <mergeCell ref="A4:A6"/>
    <mergeCell ref="E5:F5"/>
    <mergeCell ref="E4:F4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P30"/>
  <sheetViews>
    <sheetView rightToLeft="1" topLeftCell="A13" zoomScale="130" zoomScaleNormal="130" workbookViewId="0">
      <selection sqref="A1:H1"/>
    </sheetView>
  </sheetViews>
  <sheetFormatPr defaultColWidth="8.85546875" defaultRowHeight="15"/>
  <cols>
    <col min="1" max="1" width="23.7109375" style="413" customWidth="1"/>
    <col min="2" max="2" width="20.140625" style="413" customWidth="1"/>
    <col min="3" max="3" width="16.7109375" style="413" customWidth="1"/>
    <col min="4" max="4" width="20.42578125" style="413" bestFit="1" customWidth="1"/>
    <col min="5" max="5" width="17.28515625" style="413" bestFit="1" customWidth="1"/>
    <col min="6" max="7" width="15.7109375" style="413" customWidth="1"/>
    <col min="8" max="8" width="23.7109375" style="413" customWidth="1"/>
    <col min="9" max="9" width="8.85546875" style="413"/>
    <col min="10" max="20" width="9.140625" style="413" customWidth="1"/>
    <col min="21" max="209" width="8.85546875" style="413"/>
    <col min="210" max="210" width="16.140625" style="413" customWidth="1"/>
    <col min="211" max="211" width="20" style="413" customWidth="1"/>
    <col min="212" max="213" width="12.28515625" style="413" customWidth="1"/>
    <col min="214" max="214" width="14.140625" style="413" customWidth="1"/>
    <col min="215" max="215" width="11.28515625" style="413" customWidth="1"/>
    <col min="216" max="221" width="8.85546875" style="413"/>
    <col min="222" max="222" width="15.7109375" style="413" customWidth="1"/>
    <col min="223" max="223" width="20.28515625" style="413" customWidth="1"/>
    <col min="224" max="224" width="11.85546875" style="413" customWidth="1"/>
    <col min="225" max="225" width="12.85546875" style="413" customWidth="1"/>
    <col min="226" max="226" width="13.28515625" style="413" customWidth="1"/>
    <col min="227" max="227" width="13" style="413" customWidth="1"/>
    <col min="228" max="465" width="8.85546875" style="413"/>
    <col min="466" max="466" width="16.140625" style="413" customWidth="1"/>
    <col min="467" max="467" width="20" style="413" customWidth="1"/>
    <col min="468" max="469" width="12.28515625" style="413" customWidth="1"/>
    <col min="470" max="470" width="14.140625" style="413" customWidth="1"/>
    <col min="471" max="471" width="11.28515625" style="413" customWidth="1"/>
    <col min="472" max="477" width="8.85546875" style="413"/>
    <col min="478" max="478" width="15.7109375" style="413" customWidth="1"/>
    <col min="479" max="479" width="20.28515625" style="413" customWidth="1"/>
    <col min="480" max="480" width="11.85546875" style="413" customWidth="1"/>
    <col min="481" max="481" width="12.85546875" style="413" customWidth="1"/>
    <col min="482" max="482" width="13.28515625" style="413" customWidth="1"/>
    <col min="483" max="483" width="13" style="413" customWidth="1"/>
    <col min="484" max="721" width="8.85546875" style="413"/>
    <col min="722" max="722" width="16.140625" style="413" customWidth="1"/>
    <col min="723" max="723" width="20" style="413" customWidth="1"/>
    <col min="724" max="725" width="12.28515625" style="413" customWidth="1"/>
    <col min="726" max="726" width="14.140625" style="413" customWidth="1"/>
    <col min="727" max="727" width="11.28515625" style="413" customWidth="1"/>
    <col min="728" max="733" width="8.85546875" style="413"/>
    <col min="734" max="734" width="15.7109375" style="413" customWidth="1"/>
    <col min="735" max="735" width="20.28515625" style="413" customWidth="1"/>
    <col min="736" max="736" width="11.85546875" style="413" customWidth="1"/>
    <col min="737" max="737" width="12.85546875" style="413" customWidth="1"/>
    <col min="738" max="738" width="13.28515625" style="413" customWidth="1"/>
    <col min="739" max="739" width="13" style="413" customWidth="1"/>
    <col min="740" max="977" width="8.85546875" style="413"/>
    <col min="978" max="978" width="16.140625" style="413" customWidth="1"/>
    <col min="979" max="979" width="20" style="413" customWidth="1"/>
    <col min="980" max="981" width="12.28515625" style="413" customWidth="1"/>
    <col min="982" max="982" width="14.140625" style="413" customWidth="1"/>
    <col min="983" max="983" width="11.28515625" style="413" customWidth="1"/>
    <col min="984" max="989" width="8.85546875" style="413"/>
    <col min="990" max="990" width="15.7109375" style="413" customWidth="1"/>
    <col min="991" max="991" width="20.28515625" style="413" customWidth="1"/>
    <col min="992" max="992" width="11.85546875" style="413" customWidth="1"/>
    <col min="993" max="993" width="12.85546875" style="413" customWidth="1"/>
    <col min="994" max="994" width="13.28515625" style="413" customWidth="1"/>
    <col min="995" max="995" width="13" style="413" customWidth="1"/>
    <col min="996" max="1233" width="8.85546875" style="413"/>
    <col min="1234" max="1234" width="16.140625" style="413" customWidth="1"/>
    <col min="1235" max="1235" width="20" style="413" customWidth="1"/>
    <col min="1236" max="1237" width="12.28515625" style="413" customWidth="1"/>
    <col min="1238" max="1238" width="14.140625" style="413" customWidth="1"/>
    <col min="1239" max="1239" width="11.28515625" style="413" customWidth="1"/>
    <col min="1240" max="1245" width="8.85546875" style="413"/>
    <col min="1246" max="1246" width="15.7109375" style="413" customWidth="1"/>
    <col min="1247" max="1247" width="20.28515625" style="413" customWidth="1"/>
    <col min="1248" max="1248" width="11.85546875" style="413" customWidth="1"/>
    <col min="1249" max="1249" width="12.85546875" style="413" customWidth="1"/>
    <col min="1250" max="1250" width="13.28515625" style="413" customWidth="1"/>
    <col min="1251" max="1251" width="13" style="413" customWidth="1"/>
    <col min="1252" max="1489" width="8.85546875" style="413"/>
    <col min="1490" max="1490" width="16.140625" style="413" customWidth="1"/>
    <col min="1491" max="1491" width="20" style="413" customWidth="1"/>
    <col min="1492" max="1493" width="12.28515625" style="413" customWidth="1"/>
    <col min="1494" max="1494" width="14.140625" style="413" customWidth="1"/>
    <col min="1495" max="1495" width="11.28515625" style="413" customWidth="1"/>
    <col min="1496" max="1501" width="8.85546875" style="413"/>
    <col min="1502" max="1502" width="15.7109375" style="413" customWidth="1"/>
    <col min="1503" max="1503" width="20.28515625" style="413" customWidth="1"/>
    <col min="1504" max="1504" width="11.85546875" style="413" customWidth="1"/>
    <col min="1505" max="1505" width="12.85546875" style="413" customWidth="1"/>
    <col min="1506" max="1506" width="13.28515625" style="413" customWidth="1"/>
    <col min="1507" max="1507" width="13" style="413" customWidth="1"/>
    <col min="1508" max="1745" width="8.85546875" style="413"/>
    <col min="1746" max="1746" width="16.140625" style="413" customWidth="1"/>
    <col min="1747" max="1747" width="20" style="413" customWidth="1"/>
    <col min="1748" max="1749" width="12.28515625" style="413" customWidth="1"/>
    <col min="1750" max="1750" width="14.140625" style="413" customWidth="1"/>
    <col min="1751" max="1751" width="11.28515625" style="413" customWidth="1"/>
    <col min="1752" max="1757" width="8.85546875" style="413"/>
    <col min="1758" max="1758" width="15.7109375" style="413" customWidth="1"/>
    <col min="1759" max="1759" width="20.28515625" style="413" customWidth="1"/>
    <col min="1760" max="1760" width="11.85546875" style="413" customWidth="1"/>
    <col min="1761" max="1761" width="12.85546875" style="413" customWidth="1"/>
    <col min="1762" max="1762" width="13.28515625" style="413" customWidth="1"/>
    <col min="1763" max="1763" width="13" style="413" customWidth="1"/>
    <col min="1764" max="2001" width="8.85546875" style="413"/>
    <col min="2002" max="2002" width="16.140625" style="413" customWidth="1"/>
    <col min="2003" max="2003" width="20" style="413" customWidth="1"/>
    <col min="2004" max="2005" width="12.28515625" style="413" customWidth="1"/>
    <col min="2006" max="2006" width="14.140625" style="413" customWidth="1"/>
    <col min="2007" max="2007" width="11.28515625" style="413" customWidth="1"/>
    <col min="2008" max="2013" width="8.85546875" style="413"/>
    <col min="2014" max="2014" width="15.7109375" style="413" customWidth="1"/>
    <col min="2015" max="2015" width="20.28515625" style="413" customWidth="1"/>
    <col min="2016" max="2016" width="11.85546875" style="413" customWidth="1"/>
    <col min="2017" max="2017" width="12.85546875" style="413" customWidth="1"/>
    <col min="2018" max="2018" width="13.28515625" style="413" customWidth="1"/>
    <col min="2019" max="2019" width="13" style="413" customWidth="1"/>
    <col min="2020" max="2257" width="8.85546875" style="413"/>
    <col min="2258" max="2258" width="16.140625" style="413" customWidth="1"/>
    <col min="2259" max="2259" width="20" style="413" customWidth="1"/>
    <col min="2260" max="2261" width="12.28515625" style="413" customWidth="1"/>
    <col min="2262" max="2262" width="14.140625" style="413" customWidth="1"/>
    <col min="2263" max="2263" width="11.28515625" style="413" customWidth="1"/>
    <col min="2264" max="2269" width="8.85546875" style="413"/>
    <col min="2270" max="2270" width="15.7109375" style="413" customWidth="1"/>
    <col min="2271" max="2271" width="20.28515625" style="413" customWidth="1"/>
    <col min="2272" max="2272" width="11.85546875" style="413" customWidth="1"/>
    <col min="2273" max="2273" width="12.85546875" style="413" customWidth="1"/>
    <col min="2274" max="2274" width="13.28515625" style="413" customWidth="1"/>
    <col min="2275" max="2275" width="13" style="413" customWidth="1"/>
    <col min="2276" max="2513" width="8.85546875" style="413"/>
    <col min="2514" max="2514" width="16.140625" style="413" customWidth="1"/>
    <col min="2515" max="2515" width="20" style="413" customWidth="1"/>
    <col min="2516" max="2517" width="12.28515625" style="413" customWidth="1"/>
    <col min="2518" max="2518" width="14.140625" style="413" customWidth="1"/>
    <col min="2519" max="2519" width="11.28515625" style="413" customWidth="1"/>
    <col min="2520" max="2525" width="8.85546875" style="413"/>
    <col min="2526" max="2526" width="15.7109375" style="413" customWidth="1"/>
    <col min="2527" max="2527" width="20.28515625" style="413" customWidth="1"/>
    <col min="2528" max="2528" width="11.85546875" style="413" customWidth="1"/>
    <col min="2529" max="2529" width="12.85546875" style="413" customWidth="1"/>
    <col min="2530" max="2530" width="13.28515625" style="413" customWidth="1"/>
    <col min="2531" max="2531" width="13" style="413" customWidth="1"/>
    <col min="2532" max="2769" width="8.85546875" style="413"/>
    <col min="2770" max="2770" width="16.140625" style="413" customWidth="1"/>
    <col min="2771" max="2771" width="20" style="413" customWidth="1"/>
    <col min="2772" max="2773" width="12.28515625" style="413" customWidth="1"/>
    <col min="2774" max="2774" width="14.140625" style="413" customWidth="1"/>
    <col min="2775" max="2775" width="11.28515625" style="413" customWidth="1"/>
    <col min="2776" max="2781" width="8.85546875" style="413"/>
    <col min="2782" max="2782" width="15.7109375" style="413" customWidth="1"/>
    <col min="2783" max="2783" width="20.28515625" style="413" customWidth="1"/>
    <col min="2784" max="2784" width="11.85546875" style="413" customWidth="1"/>
    <col min="2785" max="2785" width="12.85546875" style="413" customWidth="1"/>
    <col min="2786" max="2786" width="13.28515625" style="413" customWidth="1"/>
    <col min="2787" max="2787" width="13" style="413" customWidth="1"/>
    <col min="2788" max="3025" width="8.85546875" style="413"/>
    <col min="3026" max="3026" width="16.140625" style="413" customWidth="1"/>
    <col min="3027" max="3027" width="20" style="413" customWidth="1"/>
    <col min="3028" max="3029" width="12.28515625" style="413" customWidth="1"/>
    <col min="3030" max="3030" width="14.140625" style="413" customWidth="1"/>
    <col min="3031" max="3031" width="11.28515625" style="413" customWidth="1"/>
    <col min="3032" max="3037" width="8.85546875" style="413"/>
    <col min="3038" max="3038" width="15.7109375" style="413" customWidth="1"/>
    <col min="3039" max="3039" width="20.28515625" style="413" customWidth="1"/>
    <col min="3040" max="3040" width="11.85546875" style="413" customWidth="1"/>
    <col min="3041" max="3041" width="12.85546875" style="413" customWidth="1"/>
    <col min="3042" max="3042" width="13.28515625" style="413" customWidth="1"/>
    <col min="3043" max="3043" width="13" style="413" customWidth="1"/>
    <col min="3044" max="3281" width="8.85546875" style="413"/>
    <col min="3282" max="3282" width="16.140625" style="413" customWidth="1"/>
    <col min="3283" max="3283" width="20" style="413" customWidth="1"/>
    <col min="3284" max="3285" width="12.28515625" style="413" customWidth="1"/>
    <col min="3286" max="3286" width="14.140625" style="413" customWidth="1"/>
    <col min="3287" max="3287" width="11.28515625" style="413" customWidth="1"/>
    <col min="3288" max="3293" width="8.85546875" style="413"/>
    <col min="3294" max="3294" width="15.7109375" style="413" customWidth="1"/>
    <col min="3295" max="3295" width="20.28515625" style="413" customWidth="1"/>
    <col min="3296" max="3296" width="11.85546875" style="413" customWidth="1"/>
    <col min="3297" max="3297" width="12.85546875" style="413" customWidth="1"/>
    <col min="3298" max="3298" width="13.28515625" style="413" customWidth="1"/>
    <col min="3299" max="3299" width="13" style="413" customWidth="1"/>
    <col min="3300" max="3537" width="8.85546875" style="413"/>
    <col min="3538" max="3538" width="16.140625" style="413" customWidth="1"/>
    <col min="3539" max="3539" width="20" style="413" customWidth="1"/>
    <col min="3540" max="3541" width="12.28515625" style="413" customWidth="1"/>
    <col min="3542" max="3542" width="14.140625" style="413" customWidth="1"/>
    <col min="3543" max="3543" width="11.28515625" style="413" customWidth="1"/>
    <col min="3544" max="3549" width="8.85546875" style="413"/>
    <col min="3550" max="3550" width="15.7109375" style="413" customWidth="1"/>
    <col min="3551" max="3551" width="20.28515625" style="413" customWidth="1"/>
    <col min="3552" max="3552" width="11.85546875" style="413" customWidth="1"/>
    <col min="3553" max="3553" width="12.85546875" style="413" customWidth="1"/>
    <col min="3554" max="3554" width="13.28515625" style="413" customWidth="1"/>
    <col min="3555" max="3555" width="13" style="413" customWidth="1"/>
    <col min="3556" max="3793" width="8.85546875" style="413"/>
    <col min="3794" max="3794" width="16.140625" style="413" customWidth="1"/>
    <col min="3795" max="3795" width="20" style="413" customWidth="1"/>
    <col min="3796" max="3797" width="12.28515625" style="413" customWidth="1"/>
    <col min="3798" max="3798" width="14.140625" style="413" customWidth="1"/>
    <col min="3799" max="3799" width="11.28515625" style="413" customWidth="1"/>
    <col min="3800" max="3805" width="8.85546875" style="413"/>
    <col min="3806" max="3806" width="15.7109375" style="413" customWidth="1"/>
    <col min="3807" max="3807" width="20.28515625" style="413" customWidth="1"/>
    <col min="3808" max="3808" width="11.85546875" style="413" customWidth="1"/>
    <col min="3809" max="3809" width="12.85546875" style="413" customWidth="1"/>
    <col min="3810" max="3810" width="13.28515625" style="413" customWidth="1"/>
    <col min="3811" max="3811" width="13" style="413" customWidth="1"/>
    <col min="3812" max="4049" width="8.85546875" style="413"/>
    <col min="4050" max="4050" width="16.140625" style="413" customWidth="1"/>
    <col min="4051" max="4051" width="20" style="413" customWidth="1"/>
    <col min="4052" max="4053" width="12.28515625" style="413" customWidth="1"/>
    <col min="4054" max="4054" width="14.140625" style="413" customWidth="1"/>
    <col min="4055" max="4055" width="11.28515625" style="413" customWidth="1"/>
    <col min="4056" max="4061" width="8.85546875" style="413"/>
    <col min="4062" max="4062" width="15.7109375" style="413" customWidth="1"/>
    <col min="4063" max="4063" width="20.28515625" style="413" customWidth="1"/>
    <col min="4064" max="4064" width="11.85546875" style="413" customWidth="1"/>
    <col min="4065" max="4065" width="12.85546875" style="413" customWidth="1"/>
    <col min="4066" max="4066" width="13.28515625" style="413" customWidth="1"/>
    <col min="4067" max="4067" width="13" style="413" customWidth="1"/>
    <col min="4068" max="4305" width="8.85546875" style="413"/>
    <col min="4306" max="4306" width="16.140625" style="413" customWidth="1"/>
    <col min="4307" max="4307" width="20" style="413" customWidth="1"/>
    <col min="4308" max="4309" width="12.28515625" style="413" customWidth="1"/>
    <col min="4310" max="4310" width="14.140625" style="413" customWidth="1"/>
    <col min="4311" max="4311" width="11.28515625" style="413" customWidth="1"/>
    <col min="4312" max="4317" width="8.85546875" style="413"/>
    <col min="4318" max="4318" width="15.7109375" style="413" customWidth="1"/>
    <col min="4319" max="4319" width="20.28515625" style="413" customWidth="1"/>
    <col min="4320" max="4320" width="11.85546875" style="413" customWidth="1"/>
    <col min="4321" max="4321" width="12.85546875" style="413" customWidth="1"/>
    <col min="4322" max="4322" width="13.28515625" style="413" customWidth="1"/>
    <col min="4323" max="4323" width="13" style="413" customWidth="1"/>
    <col min="4324" max="4561" width="8.85546875" style="413"/>
    <col min="4562" max="4562" width="16.140625" style="413" customWidth="1"/>
    <col min="4563" max="4563" width="20" style="413" customWidth="1"/>
    <col min="4564" max="4565" width="12.28515625" style="413" customWidth="1"/>
    <col min="4566" max="4566" width="14.140625" style="413" customWidth="1"/>
    <col min="4567" max="4567" width="11.28515625" style="413" customWidth="1"/>
    <col min="4568" max="4573" width="8.85546875" style="413"/>
    <col min="4574" max="4574" width="15.7109375" style="413" customWidth="1"/>
    <col min="4575" max="4575" width="20.28515625" style="413" customWidth="1"/>
    <col min="4576" max="4576" width="11.85546875" style="413" customWidth="1"/>
    <col min="4577" max="4577" width="12.85546875" style="413" customWidth="1"/>
    <col min="4578" max="4578" width="13.28515625" style="413" customWidth="1"/>
    <col min="4579" max="4579" width="13" style="413" customWidth="1"/>
    <col min="4580" max="4817" width="8.85546875" style="413"/>
    <col min="4818" max="4818" width="16.140625" style="413" customWidth="1"/>
    <col min="4819" max="4819" width="20" style="413" customWidth="1"/>
    <col min="4820" max="4821" width="12.28515625" style="413" customWidth="1"/>
    <col min="4822" max="4822" width="14.140625" style="413" customWidth="1"/>
    <col min="4823" max="4823" width="11.28515625" style="413" customWidth="1"/>
    <col min="4824" max="4829" width="8.85546875" style="413"/>
    <col min="4830" max="4830" width="15.7109375" style="413" customWidth="1"/>
    <col min="4831" max="4831" width="20.28515625" style="413" customWidth="1"/>
    <col min="4832" max="4832" width="11.85546875" style="413" customWidth="1"/>
    <col min="4833" max="4833" width="12.85546875" style="413" customWidth="1"/>
    <col min="4834" max="4834" width="13.28515625" style="413" customWidth="1"/>
    <col min="4835" max="4835" width="13" style="413" customWidth="1"/>
    <col min="4836" max="5073" width="8.85546875" style="413"/>
    <col min="5074" max="5074" width="16.140625" style="413" customWidth="1"/>
    <col min="5075" max="5075" width="20" style="413" customWidth="1"/>
    <col min="5076" max="5077" width="12.28515625" style="413" customWidth="1"/>
    <col min="5078" max="5078" width="14.140625" style="413" customWidth="1"/>
    <col min="5079" max="5079" width="11.28515625" style="413" customWidth="1"/>
    <col min="5080" max="5085" width="8.85546875" style="413"/>
    <col min="5086" max="5086" width="15.7109375" style="413" customWidth="1"/>
    <col min="5087" max="5087" width="20.28515625" style="413" customWidth="1"/>
    <col min="5088" max="5088" width="11.85546875" style="413" customWidth="1"/>
    <col min="5089" max="5089" width="12.85546875" style="413" customWidth="1"/>
    <col min="5090" max="5090" width="13.28515625" style="413" customWidth="1"/>
    <col min="5091" max="5091" width="13" style="413" customWidth="1"/>
    <col min="5092" max="5329" width="8.85546875" style="413"/>
    <col min="5330" max="5330" width="16.140625" style="413" customWidth="1"/>
    <col min="5331" max="5331" width="20" style="413" customWidth="1"/>
    <col min="5332" max="5333" width="12.28515625" style="413" customWidth="1"/>
    <col min="5334" max="5334" width="14.140625" style="413" customWidth="1"/>
    <col min="5335" max="5335" width="11.28515625" style="413" customWidth="1"/>
    <col min="5336" max="5341" width="8.85546875" style="413"/>
    <col min="5342" max="5342" width="15.7109375" style="413" customWidth="1"/>
    <col min="5343" max="5343" width="20.28515625" style="413" customWidth="1"/>
    <col min="5344" max="5344" width="11.85546875" style="413" customWidth="1"/>
    <col min="5345" max="5345" width="12.85546875" style="413" customWidth="1"/>
    <col min="5346" max="5346" width="13.28515625" style="413" customWidth="1"/>
    <col min="5347" max="5347" width="13" style="413" customWidth="1"/>
    <col min="5348" max="5585" width="8.85546875" style="413"/>
    <col min="5586" max="5586" width="16.140625" style="413" customWidth="1"/>
    <col min="5587" max="5587" width="20" style="413" customWidth="1"/>
    <col min="5588" max="5589" width="12.28515625" style="413" customWidth="1"/>
    <col min="5590" max="5590" width="14.140625" style="413" customWidth="1"/>
    <col min="5591" max="5591" width="11.28515625" style="413" customWidth="1"/>
    <col min="5592" max="5597" width="8.85546875" style="413"/>
    <col min="5598" max="5598" width="15.7109375" style="413" customWidth="1"/>
    <col min="5599" max="5599" width="20.28515625" style="413" customWidth="1"/>
    <col min="5600" max="5600" width="11.85546875" style="413" customWidth="1"/>
    <col min="5601" max="5601" width="12.85546875" style="413" customWidth="1"/>
    <col min="5602" max="5602" width="13.28515625" style="413" customWidth="1"/>
    <col min="5603" max="5603" width="13" style="413" customWidth="1"/>
    <col min="5604" max="5841" width="8.85546875" style="413"/>
    <col min="5842" max="5842" width="16.140625" style="413" customWidth="1"/>
    <col min="5843" max="5843" width="20" style="413" customWidth="1"/>
    <col min="5844" max="5845" width="12.28515625" style="413" customWidth="1"/>
    <col min="5846" max="5846" width="14.140625" style="413" customWidth="1"/>
    <col min="5847" max="5847" width="11.28515625" style="413" customWidth="1"/>
    <col min="5848" max="5853" width="8.85546875" style="413"/>
    <col min="5854" max="5854" width="15.7109375" style="413" customWidth="1"/>
    <col min="5855" max="5855" width="20.28515625" style="413" customWidth="1"/>
    <col min="5856" max="5856" width="11.85546875" style="413" customWidth="1"/>
    <col min="5857" max="5857" width="12.85546875" style="413" customWidth="1"/>
    <col min="5858" max="5858" width="13.28515625" style="413" customWidth="1"/>
    <col min="5859" max="5859" width="13" style="413" customWidth="1"/>
    <col min="5860" max="6097" width="8.85546875" style="413"/>
    <col min="6098" max="6098" width="16.140625" style="413" customWidth="1"/>
    <col min="6099" max="6099" width="20" style="413" customWidth="1"/>
    <col min="6100" max="6101" width="12.28515625" style="413" customWidth="1"/>
    <col min="6102" max="6102" width="14.140625" style="413" customWidth="1"/>
    <col min="6103" max="6103" width="11.28515625" style="413" customWidth="1"/>
    <col min="6104" max="6109" width="8.85546875" style="413"/>
    <col min="6110" max="6110" width="15.7109375" style="413" customWidth="1"/>
    <col min="6111" max="6111" width="20.28515625" style="413" customWidth="1"/>
    <col min="6112" max="6112" width="11.85546875" style="413" customWidth="1"/>
    <col min="6113" max="6113" width="12.85546875" style="413" customWidth="1"/>
    <col min="6114" max="6114" width="13.28515625" style="413" customWidth="1"/>
    <col min="6115" max="6115" width="13" style="413" customWidth="1"/>
    <col min="6116" max="6353" width="8.85546875" style="413"/>
    <col min="6354" max="6354" width="16.140625" style="413" customWidth="1"/>
    <col min="6355" max="6355" width="20" style="413" customWidth="1"/>
    <col min="6356" max="6357" width="12.28515625" style="413" customWidth="1"/>
    <col min="6358" max="6358" width="14.140625" style="413" customWidth="1"/>
    <col min="6359" max="6359" width="11.28515625" style="413" customWidth="1"/>
    <col min="6360" max="6365" width="8.85546875" style="413"/>
    <col min="6366" max="6366" width="15.7109375" style="413" customWidth="1"/>
    <col min="6367" max="6367" width="20.28515625" style="413" customWidth="1"/>
    <col min="6368" max="6368" width="11.85546875" style="413" customWidth="1"/>
    <col min="6369" max="6369" width="12.85546875" style="413" customWidth="1"/>
    <col min="6370" max="6370" width="13.28515625" style="413" customWidth="1"/>
    <col min="6371" max="6371" width="13" style="413" customWidth="1"/>
    <col min="6372" max="6609" width="8.85546875" style="413"/>
    <col min="6610" max="6610" width="16.140625" style="413" customWidth="1"/>
    <col min="6611" max="6611" width="20" style="413" customWidth="1"/>
    <col min="6612" max="6613" width="12.28515625" style="413" customWidth="1"/>
    <col min="6614" max="6614" width="14.140625" style="413" customWidth="1"/>
    <col min="6615" max="6615" width="11.28515625" style="413" customWidth="1"/>
    <col min="6616" max="6621" width="8.85546875" style="413"/>
    <col min="6622" max="6622" width="15.7109375" style="413" customWidth="1"/>
    <col min="6623" max="6623" width="20.28515625" style="413" customWidth="1"/>
    <col min="6624" max="6624" width="11.85546875" style="413" customWidth="1"/>
    <col min="6625" max="6625" width="12.85546875" style="413" customWidth="1"/>
    <col min="6626" max="6626" width="13.28515625" style="413" customWidth="1"/>
    <col min="6627" max="6627" width="13" style="413" customWidth="1"/>
    <col min="6628" max="6865" width="8.85546875" style="413"/>
    <col min="6866" max="6866" width="16.140625" style="413" customWidth="1"/>
    <col min="6867" max="6867" width="20" style="413" customWidth="1"/>
    <col min="6868" max="6869" width="12.28515625" style="413" customWidth="1"/>
    <col min="6870" max="6870" width="14.140625" style="413" customWidth="1"/>
    <col min="6871" max="6871" width="11.28515625" style="413" customWidth="1"/>
    <col min="6872" max="6877" width="8.85546875" style="413"/>
    <col min="6878" max="6878" width="15.7109375" style="413" customWidth="1"/>
    <col min="6879" max="6879" width="20.28515625" style="413" customWidth="1"/>
    <col min="6880" max="6880" width="11.85546875" style="413" customWidth="1"/>
    <col min="6881" max="6881" width="12.85546875" style="413" customWidth="1"/>
    <col min="6882" max="6882" width="13.28515625" style="413" customWidth="1"/>
    <col min="6883" max="6883" width="13" style="413" customWidth="1"/>
    <col min="6884" max="7121" width="8.85546875" style="413"/>
    <col min="7122" max="7122" width="16.140625" style="413" customWidth="1"/>
    <col min="7123" max="7123" width="20" style="413" customWidth="1"/>
    <col min="7124" max="7125" width="12.28515625" style="413" customWidth="1"/>
    <col min="7126" max="7126" width="14.140625" style="413" customWidth="1"/>
    <col min="7127" max="7127" width="11.28515625" style="413" customWidth="1"/>
    <col min="7128" max="7133" width="8.85546875" style="413"/>
    <col min="7134" max="7134" width="15.7109375" style="413" customWidth="1"/>
    <col min="7135" max="7135" width="20.28515625" style="413" customWidth="1"/>
    <col min="7136" max="7136" width="11.85546875" style="413" customWidth="1"/>
    <col min="7137" max="7137" width="12.85546875" style="413" customWidth="1"/>
    <col min="7138" max="7138" width="13.28515625" style="413" customWidth="1"/>
    <col min="7139" max="7139" width="13" style="413" customWidth="1"/>
    <col min="7140" max="7377" width="8.85546875" style="413"/>
    <col min="7378" max="7378" width="16.140625" style="413" customWidth="1"/>
    <col min="7379" max="7379" width="20" style="413" customWidth="1"/>
    <col min="7380" max="7381" width="12.28515625" style="413" customWidth="1"/>
    <col min="7382" max="7382" width="14.140625" style="413" customWidth="1"/>
    <col min="7383" max="7383" width="11.28515625" style="413" customWidth="1"/>
    <col min="7384" max="7389" width="8.85546875" style="413"/>
    <col min="7390" max="7390" width="15.7109375" style="413" customWidth="1"/>
    <col min="7391" max="7391" width="20.28515625" style="413" customWidth="1"/>
    <col min="7392" max="7392" width="11.85546875" style="413" customWidth="1"/>
    <col min="7393" max="7393" width="12.85546875" style="413" customWidth="1"/>
    <col min="7394" max="7394" width="13.28515625" style="413" customWidth="1"/>
    <col min="7395" max="7395" width="13" style="413" customWidth="1"/>
    <col min="7396" max="7633" width="8.85546875" style="413"/>
    <col min="7634" max="7634" width="16.140625" style="413" customWidth="1"/>
    <col min="7635" max="7635" width="20" style="413" customWidth="1"/>
    <col min="7636" max="7637" width="12.28515625" style="413" customWidth="1"/>
    <col min="7638" max="7638" width="14.140625" style="413" customWidth="1"/>
    <col min="7639" max="7639" width="11.28515625" style="413" customWidth="1"/>
    <col min="7640" max="7645" width="8.85546875" style="413"/>
    <col min="7646" max="7646" width="15.7109375" style="413" customWidth="1"/>
    <col min="7647" max="7647" width="20.28515625" style="413" customWidth="1"/>
    <col min="7648" max="7648" width="11.85546875" style="413" customWidth="1"/>
    <col min="7649" max="7649" width="12.85546875" style="413" customWidth="1"/>
    <col min="7650" max="7650" width="13.28515625" style="413" customWidth="1"/>
    <col min="7651" max="7651" width="13" style="413" customWidth="1"/>
    <col min="7652" max="7889" width="8.85546875" style="413"/>
    <col min="7890" max="7890" width="16.140625" style="413" customWidth="1"/>
    <col min="7891" max="7891" width="20" style="413" customWidth="1"/>
    <col min="7892" max="7893" width="12.28515625" style="413" customWidth="1"/>
    <col min="7894" max="7894" width="14.140625" style="413" customWidth="1"/>
    <col min="7895" max="7895" width="11.28515625" style="413" customWidth="1"/>
    <col min="7896" max="7901" width="8.85546875" style="413"/>
    <col min="7902" max="7902" width="15.7109375" style="413" customWidth="1"/>
    <col min="7903" max="7903" width="20.28515625" style="413" customWidth="1"/>
    <col min="7904" max="7904" width="11.85546875" style="413" customWidth="1"/>
    <col min="7905" max="7905" width="12.85546875" style="413" customWidth="1"/>
    <col min="7906" max="7906" width="13.28515625" style="413" customWidth="1"/>
    <col min="7907" max="7907" width="13" style="413" customWidth="1"/>
    <col min="7908" max="8145" width="8.85546875" style="413"/>
    <col min="8146" max="8146" width="16.140625" style="413" customWidth="1"/>
    <col min="8147" max="8147" width="20" style="413" customWidth="1"/>
    <col min="8148" max="8149" width="12.28515625" style="413" customWidth="1"/>
    <col min="8150" max="8150" width="14.140625" style="413" customWidth="1"/>
    <col min="8151" max="8151" width="11.28515625" style="413" customWidth="1"/>
    <col min="8152" max="8157" width="8.85546875" style="413"/>
    <col min="8158" max="8158" width="15.7109375" style="413" customWidth="1"/>
    <col min="8159" max="8159" width="20.28515625" style="413" customWidth="1"/>
    <col min="8160" max="8160" width="11.85546875" style="413" customWidth="1"/>
    <col min="8161" max="8161" width="12.85546875" style="413" customWidth="1"/>
    <col min="8162" max="8162" width="13.28515625" style="413" customWidth="1"/>
    <col min="8163" max="8163" width="13" style="413" customWidth="1"/>
    <col min="8164" max="8401" width="8.85546875" style="413"/>
    <col min="8402" max="8402" width="16.140625" style="413" customWidth="1"/>
    <col min="8403" max="8403" width="20" style="413" customWidth="1"/>
    <col min="8404" max="8405" width="12.28515625" style="413" customWidth="1"/>
    <col min="8406" max="8406" width="14.140625" style="413" customWidth="1"/>
    <col min="8407" max="8407" width="11.28515625" style="413" customWidth="1"/>
    <col min="8408" max="8413" width="8.85546875" style="413"/>
    <col min="8414" max="8414" width="15.7109375" style="413" customWidth="1"/>
    <col min="8415" max="8415" width="20.28515625" style="413" customWidth="1"/>
    <col min="8416" max="8416" width="11.85546875" style="413" customWidth="1"/>
    <col min="8417" max="8417" width="12.85546875" style="413" customWidth="1"/>
    <col min="8418" max="8418" width="13.28515625" style="413" customWidth="1"/>
    <col min="8419" max="8419" width="13" style="413" customWidth="1"/>
    <col min="8420" max="8657" width="8.85546875" style="413"/>
    <col min="8658" max="8658" width="16.140625" style="413" customWidth="1"/>
    <col min="8659" max="8659" width="20" style="413" customWidth="1"/>
    <col min="8660" max="8661" width="12.28515625" style="413" customWidth="1"/>
    <col min="8662" max="8662" width="14.140625" style="413" customWidth="1"/>
    <col min="8663" max="8663" width="11.28515625" style="413" customWidth="1"/>
    <col min="8664" max="8669" width="8.85546875" style="413"/>
    <col min="8670" max="8670" width="15.7109375" style="413" customWidth="1"/>
    <col min="8671" max="8671" width="20.28515625" style="413" customWidth="1"/>
    <col min="8672" max="8672" width="11.85546875" style="413" customWidth="1"/>
    <col min="8673" max="8673" width="12.85546875" style="413" customWidth="1"/>
    <col min="8674" max="8674" width="13.28515625" style="413" customWidth="1"/>
    <col min="8675" max="8675" width="13" style="413" customWidth="1"/>
    <col min="8676" max="8913" width="8.85546875" style="413"/>
    <col min="8914" max="8914" width="16.140625" style="413" customWidth="1"/>
    <col min="8915" max="8915" width="20" style="413" customWidth="1"/>
    <col min="8916" max="8917" width="12.28515625" style="413" customWidth="1"/>
    <col min="8918" max="8918" width="14.140625" style="413" customWidth="1"/>
    <col min="8919" max="8919" width="11.28515625" style="413" customWidth="1"/>
    <col min="8920" max="8925" width="8.85546875" style="413"/>
    <col min="8926" max="8926" width="15.7109375" style="413" customWidth="1"/>
    <col min="8927" max="8927" width="20.28515625" style="413" customWidth="1"/>
    <col min="8928" max="8928" width="11.85546875" style="413" customWidth="1"/>
    <col min="8929" max="8929" width="12.85546875" style="413" customWidth="1"/>
    <col min="8930" max="8930" width="13.28515625" style="413" customWidth="1"/>
    <col min="8931" max="8931" width="13" style="413" customWidth="1"/>
    <col min="8932" max="9169" width="8.85546875" style="413"/>
    <col min="9170" max="9170" width="16.140625" style="413" customWidth="1"/>
    <col min="9171" max="9171" width="20" style="413" customWidth="1"/>
    <col min="9172" max="9173" width="12.28515625" style="413" customWidth="1"/>
    <col min="9174" max="9174" width="14.140625" style="413" customWidth="1"/>
    <col min="9175" max="9175" width="11.28515625" style="413" customWidth="1"/>
    <col min="9176" max="9181" width="8.85546875" style="413"/>
    <col min="9182" max="9182" width="15.7109375" style="413" customWidth="1"/>
    <col min="9183" max="9183" width="20.28515625" style="413" customWidth="1"/>
    <col min="9184" max="9184" width="11.85546875" style="413" customWidth="1"/>
    <col min="9185" max="9185" width="12.85546875" style="413" customWidth="1"/>
    <col min="9186" max="9186" width="13.28515625" style="413" customWidth="1"/>
    <col min="9187" max="9187" width="13" style="413" customWidth="1"/>
    <col min="9188" max="9425" width="8.85546875" style="413"/>
    <col min="9426" max="9426" width="16.140625" style="413" customWidth="1"/>
    <col min="9427" max="9427" width="20" style="413" customWidth="1"/>
    <col min="9428" max="9429" width="12.28515625" style="413" customWidth="1"/>
    <col min="9430" max="9430" width="14.140625" style="413" customWidth="1"/>
    <col min="9431" max="9431" width="11.28515625" style="413" customWidth="1"/>
    <col min="9432" max="9437" width="8.85546875" style="413"/>
    <col min="9438" max="9438" width="15.7109375" style="413" customWidth="1"/>
    <col min="9439" max="9439" width="20.28515625" style="413" customWidth="1"/>
    <col min="9440" max="9440" width="11.85546875" style="413" customWidth="1"/>
    <col min="9441" max="9441" width="12.85546875" style="413" customWidth="1"/>
    <col min="9442" max="9442" width="13.28515625" style="413" customWidth="1"/>
    <col min="9443" max="9443" width="13" style="413" customWidth="1"/>
    <col min="9444" max="9681" width="8.85546875" style="413"/>
    <col min="9682" max="9682" width="16.140625" style="413" customWidth="1"/>
    <col min="9683" max="9683" width="20" style="413" customWidth="1"/>
    <col min="9684" max="9685" width="12.28515625" style="413" customWidth="1"/>
    <col min="9686" max="9686" width="14.140625" style="413" customWidth="1"/>
    <col min="9687" max="9687" width="11.28515625" style="413" customWidth="1"/>
    <col min="9688" max="9693" width="8.85546875" style="413"/>
    <col min="9694" max="9694" width="15.7109375" style="413" customWidth="1"/>
    <col min="9695" max="9695" width="20.28515625" style="413" customWidth="1"/>
    <col min="9696" max="9696" width="11.85546875" style="413" customWidth="1"/>
    <col min="9697" max="9697" width="12.85546875" style="413" customWidth="1"/>
    <col min="9698" max="9698" width="13.28515625" style="413" customWidth="1"/>
    <col min="9699" max="9699" width="13" style="413" customWidth="1"/>
    <col min="9700" max="9937" width="8.85546875" style="413"/>
    <col min="9938" max="9938" width="16.140625" style="413" customWidth="1"/>
    <col min="9939" max="9939" width="20" style="413" customWidth="1"/>
    <col min="9940" max="9941" width="12.28515625" style="413" customWidth="1"/>
    <col min="9942" max="9942" width="14.140625" style="413" customWidth="1"/>
    <col min="9943" max="9943" width="11.28515625" style="413" customWidth="1"/>
    <col min="9944" max="9949" width="8.85546875" style="413"/>
    <col min="9950" max="9950" width="15.7109375" style="413" customWidth="1"/>
    <col min="9951" max="9951" width="20.28515625" style="413" customWidth="1"/>
    <col min="9952" max="9952" width="11.85546875" style="413" customWidth="1"/>
    <col min="9953" max="9953" width="12.85546875" style="413" customWidth="1"/>
    <col min="9954" max="9954" width="13.28515625" style="413" customWidth="1"/>
    <col min="9955" max="9955" width="13" style="413" customWidth="1"/>
    <col min="9956" max="10193" width="8.85546875" style="413"/>
    <col min="10194" max="10194" width="16.140625" style="413" customWidth="1"/>
    <col min="10195" max="10195" width="20" style="413" customWidth="1"/>
    <col min="10196" max="10197" width="12.28515625" style="413" customWidth="1"/>
    <col min="10198" max="10198" width="14.140625" style="413" customWidth="1"/>
    <col min="10199" max="10199" width="11.28515625" style="413" customWidth="1"/>
    <col min="10200" max="10205" width="8.85546875" style="413"/>
    <col min="10206" max="10206" width="15.7109375" style="413" customWidth="1"/>
    <col min="10207" max="10207" width="20.28515625" style="413" customWidth="1"/>
    <col min="10208" max="10208" width="11.85546875" style="413" customWidth="1"/>
    <col min="10209" max="10209" width="12.85546875" style="413" customWidth="1"/>
    <col min="10210" max="10210" width="13.28515625" style="413" customWidth="1"/>
    <col min="10211" max="10211" width="13" style="413" customWidth="1"/>
    <col min="10212" max="10449" width="8.85546875" style="413"/>
    <col min="10450" max="10450" width="16.140625" style="413" customWidth="1"/>
    <col min="10451" max="10451" width="20" style="413" customWidth="1"/>
    <col min="10452" max="10453" width="12.28515625" style="413" customWidth="1"/>
    <col min="10454" max="10454" width="14.140625" style="413" customWidth="1"/>
    <col min="10455" max="10455" width="11.28515625" style="413" customWidth="1"/>
    <col min="10456" max="10461" width="8.85546875" style="413"/>
    <col min="10462" max="10462" width="15.7109375" style="413" customWidth="1"/>
    <col min="10463" max="10463" width="20.28515625" style="413" customWidth="1"/>
    <col min="10464" max="10464" width="11.85546875" style="413" customWidth="1"/>
    <col min="10465" max="10465" width="12.85546875" style="413" customWidth="1"/>
    <col min="10466" max="10466" width="13.28515625" style="413" customWidth="1"/>
    <col min="10467" max="10467" width="13" style="413" customWidth="1"/>
    <col min="10468" max="10705" width="8.85546875" style="413"/>
    <col min="10706" max="10706" width="16.140625" style="413" customWidth="1"/>
    <col min="10707" max="10707" width="20" style="413" customWidth="1"/>
    <col min="10708" max="10709" width="12.28515625" style="413" customWidth="1"/>
    <col min="10710" max="10710" width="14.140625" style="413" customWidth="1"/>
    <col min="10711" max="10711" width="11.28515625" style="413" customWidth="1"/>
    <col min="10712" max="10717" width="8.85546875" style="413"/>
    <col min="10718" max="10718" width="15.7109375" style="413" customWidth="1"/>
    <col min="10719" max="10719" width="20.28515625" style="413" customWidth="1"/>
    <col min="10720" max="10720" width="11.85546875" style="413" customWidth="1"/>
    <col min="10721" max="10721" width="12.85546875" style="413" customWidth="1"/>
    <col min="10722" max="10722" width="13.28515625" style="413" customWidth="1"/>
    <col min="10723" max="10723" width="13" style="413" customWidth="1"/>
    <col min="10724" max="10961" width="8.85546875" style="413"/>
    <col min="10962" max="10962" width="16.140625" style="413" customWidth="1"/>
    <col min="10963" max="10963" width="20" style="413" customWidth="1"/>
    <col min="10964" max="10965" width="12.28515625" style="413" customWidth="1"/>
    <col min="10966" max="10966" width="14.140625" style="413" customWidth="1"/>
    <col min="10967" max="10967" width="11.28515625" style="413" customWidth="1"/>
    <col min="10968" max="10973" width="8.85546875" style="413"/>
    <col min="10974" max="10974" width="15.7109375" style="413" customWidth="1"/>
    <col min="10975" max="10975" width="20.28515625" style="413" customWidth="1"/>
    <col min="10976" max="10976" width="11.85546875" style="413" customWidth="1"/>
    <col min="10977" max="10977" width="12.85546875" style="413" customWidth="1"/>
    <col min="10978" max="10978" width="13.28515625" style="413" customWidth="1"/>
    <col min="10979" max="10979" width="13" style="413" customWidth="1"/>
    <col min="10980" max="11217" width="8.85546875" style="413"/>
    <col min="11218" max="11218" width="16.140625" style="413" customWidth="1"/>
    <col min="11219" max="11219" width="20" style="413" customWidth="1"/>
    <col min="11220" max="11221" width="12.28515625" style="413" customWidth="1"/>
    <col min="11222" max="11222" width="14.140625" style="413" customWidth="1"/>
    <col min="11223" max="11223" width="11.28515625" style="413" customWidth="1"/>
    <col min="11224" max="11229" width="8.85546875" style="413"/>
    <col min="11230" max="11230" width="15.7109375" style="413" customWidth="1"/>
    <col min="11231" max="11231" width="20.28515625" style="413" customWidth="1"/>
    <col min="11232" max="11232" width="11.85546875" style="413" customWidth="1"/>
    <col min="11233" max="11233" width="12.85546875" style="413" customWidth="1"/>
    <col min="11234" max="11234" width="13.28515625" style="413" customWidth="1"/>
    <col min="11235" max="11235" width="13" style="413" customWidth="1"/>
    <col min="11236" max="11473" width="8.85546875" style="413"/>
    <col min="11474" max="11474" width="16.140625" style="413" customWidth="1"/>
    <col min="11475" max="11475" width="20" style="413" customWidth="1"/>
    <col min="11476" max="11477" width="12.28515625" style="413" customWidth="1"/>
    <col min="11478" max="11478" width="14.140625" style="413" customWidth="1"/>
    <col min="11479" max="11479" width="11.28515625" style="413" customWidth="1"/>
    <col min="11480" max="11485" width="8.85546875" style="413"/>
    <col min="11486" max="11486" width="15.7109375" style="413" customWidth="1"/>
    <col min="11487" max="11487" width="20.28515625" style="413" customWidth="1"/>
    <col min="11488" max="11488" width="11.85546875" style="413" customWidth="1"/>
    <col min="11489" max="11489" width="12.85546875" style="413" customWidth="1"/>
    <col min="11490" max="11490" width="13.28515625" style="413" customWidth="1"/>
    <col min="11491" max="11491" width="13" style="413" customWidth="1"/>
    <col min="11492" max="11729" width="8.85546875" style="413"/>
    <col min="11730" max="11730" width="16.140625" style="413" customWidth="1"/>
    <col min="11731" max="11731" width="20" style="413" customWidth="1"/>
    <col min="11732" max="11733" width="12.28515625" style="413" customWidth="1"/>
    <col min="11734" max="11734" width="14.140625" style="413" customWidth="1"/>
    <col min="11735" max="11735" width="11.28515625" style="413" customWidth="1"/>
    <col min="11736" max="11741" width="8.85546875" style="413"/>
    <col min="11742" max="11742" width="15.7109375" style="413" customWidth="1"/>
    <col min="11743" max="11743" width="20.28515625" style="413" customWidth="1"/>
    <col min="11744" max="11744" width="11.85546875" style="413" customWidth="1"/>
    <col min="11745" max="11745" width="12.85546875" style="413" customWidth="1"/>
    <col min="11746" max="11746" width="13.28515625" style="413" customWidth="1"/>
    <col min="11747" max="11747" width="13" style="413" customWidth="1"/>
    <col min="11748" max="11985" width="8.85546875" style="413"/>
    <col min="11986" max="11986" width="16.140625" style="413" customWidth="1"/>
    <col min="11987" max="11987" width="20" style="413" customWidth="1"/>
    <col min="11988" max="11989" width="12.28515625" style="413" customWidth="1"/>
    <col min="11990" max="11990" width="14.140625" style="413" customWidth="1"/>
    <col min="11991" max="11991" width="11.28515625" style="413" customWidth="1"/>
    <col min="11992" max="11997" width="8.85546875" style="413"/>
    <col min="11998" max="11998" width="15.7109375" style="413" customWidth="1"/>
    <col min="11999" max="11999" width="20.28515625" style="413" customWidth="1"/>
    <col min="12000" max="12000" width="11.85546875" style="413" customWidth="1"/>
    <col min="12001" max="12001" width="12.85546875" style="413" customWidth="1"/>
    <col min="12002" max="12002" width="13.28515625" style="413" customWidth="1"/>
    <col min="12003" max="12003" width="13" style="413" customWidth="1"/>
    <col min="12004" max="12241" width="8.85546875" style="413"/>
    <col min="12242" max="12242" width="16.140625" style="413" customWidth="1"/>
    <col min="12243" max="12243" width="20" style="413" customWidth="1"/>
    <col min="12244" max="12245" width="12.28515625" style="413" customWidth="1"/>
    <col min="12246" max="12246" width="14.140625" style="413" customWidth="1"/>
    <col min="12247" max="12247" width="11.28515625" style="413" customWidth="1"/>
    <col min="12248" max="12253" width="8.85546875" style="413"/>
    <col min="12254" max="12254" width="15.7109375" style="413" customWidth="1"/>
    <col min="12255" max="12255" width="20.28515625" style="413" customWidth="1"/>
    <col min="12256" max="12256" width="11.85546875" style="413" customWidth="1"/>
    <col min="12257" max="12257" width="12.85546875" style="413" customWidth="1"/>
    <col min="12258" max="12258" width="13.28515625" style="413" customWidth="1"/>
    <col min="12259" max="12259" width="13" style="413" customWidth="1"/>
    <col min="12260" max="12497" width="8.85546875" style="413"/>
    <col min="12498" max="12498" width="16.140625" style="413" customWidth="1"/>
    <col min="12499" max="12499" width="20" style="413" customWidth="1"/>
    <col min="12500" max="12501" width="12.28515625" style="413" customWidth="1"/>
    <col min="12502" max="12502" width="14.140625" style="413" customWidth="1"/>
    <col min="12503" max="12503" width="11.28515625" style="413" customWidth="1"/>
    <col min="12504" max="12509" width="8.85546875" style="413"/>
    <col min="12510" max="12510" width="15.7109375" style="413" customWidth="1"/>
    <col min="12511" max="12511" width="20.28515625" style="413" customWidth="1"/>
    <col min="12512" max="12512" width="11.85546875" style="413" customWidth="1"/>
    <col min="12513" max="12513" width="12.85546875" style="413" customWidth="1"/>
    <col min="12514" max="12514" width="13.28515625" style="413" customWidth="1"/>
    <col min="12515" max="12515" width="13" style="413" customWidth="1"/>
    <col min="12516" max="12753" width="8.85546875" style="413"/>
    <col min="12754" max="12754" width="16.140625" style="413" customWidth="1"/>
    <col min="12755" max="12755" width="20" style="413" customWidth="1"/>
    <col min="12756" max="12757" width="12.28515625" style="413" customWidth="1"/>
    <col min="12758" max="12758" width="14.140625" style="413" customWidth="1"/>
    <col min="12759" max="12759" width="11.28515625" style="413" customWidth="1"/>
    <col min="12760" max="12765" width="8.85546875" style="413"/>
    <col min="12766" max="12766" width="15.7109375" style="413" customWidth="1"/>
    <col min="12767" max="12767" width="20.28515625" style="413" customWidth="1"/>
    <col min="12768" max="12768" width="11.85546875" style="413" customWidth="1"/>
    <col min="12769" max="12769" width="12.85546875" style="413" customWidth="1"/>
    <col min="12770" max="12770" width="13.28515625" style="413" customWidth="1"/>
    <col min="12771" max="12771" width="13" style="413" customWidth="1"/>
    <col min="12772" max="13009" width="8.85546875" style="413"/>
    <col min="13010" max="13010" width="16.140625" style="413" customWidth="1"/>
    <col min="13011" max="13011" width="20" style="413" customWidth="1"/>
    <col min="13012" max="13013" width="12.28515625" style="413" customWidth="1"/>
    <col min="13014" max="13014" width="14.140625" style="413" customWidth="1"/>
    <col min="13015" max="13015" width="11.28515625" style="413" customWidth="1"/>
    <col min="13016" max="13021" width="8.85546875" style="413"/>
    <col min="13022" max="13022" width="15.7109375" style="413" customWidth="1"/>
    <col min="13023" max="13023" width="20.28515625" style="413" customWidth="1"/>
    <col min="13024" max="13024" width="11.85546875" style="413" customWidth="1"/>
    <col min="13025" max="13025" width="12.85546875" style="413" customWidth="1"/>
    <col min="13026" max="13026" width="13.28515625" style="413" customWidth="1"/>
    <col min="13027" max="13027" width="13" style="413" customWidth="1"/>
    <col min="13028" max="13265" width="8.85546875" style="413"/>
    <col min="13266" max="13266" width="16.140625" style="413" customWidth="1"/>
    <col min="13267" max="13267" width="20" style="413" customWidth="1"/>
    <col min="13268" max="13269" width="12.28515625" style="413" customWidth="1"/>
    <col min="13270" max="13270" width="14.140625" style="413" customWidth="1"/>
    <col min="13271" max="13271" width="11.28515625" style="413" customWidth="1"/>
    <col min="13272" max="13277" width="8.85546875" style="413"/>
    <col min="13278" max="13278" width="15.7109375" style="413" customWidth="1"/>
    <col min="13279" max="13279" width="20.28515625" style="413" customWidth="1"/>
    <col min="13280" max="13280" width="11.85546875" style="413" customWidth="1"/>
    <col min="13281" max="13281" width="12.85546875" style="413" customWidth="1"/>
    <col min="13282" max="13282" width="13.28515625" style="413" customWidth="1"/>
    <col min="13283" max="13283" width="13" style="413" customWidth="1"/>
    <col min="13284" max="13521" width="8.85546875" style="413"/>
    <col min="13522" max="13522" width="16.140625" style="413" customWidth="1"/>
    <col min="13523" max="13523" width="20" style="413" customWidth="1"/>
    <col min="13524" max="13525" width="12.28515625" style="413" customWidth="1"/>
    <col min="13526" max="13526" width="14.140625" style="413" customWidth="1"/>
    <col min="13527" max="13527" width="11.28515625" style="413" customWidth="1"/>
    <col min="13528" max="13533" width="8.85546875" style="413"/>
    <col min="13534" max="13534" width="15.7109375" style="413" customWidth="1"/>
    <col min="13535" max="13535" width="20.28515625" style="413" customWidth="1"/>
    <col min="13536" max="13536" width="11.85546875" style="413" customWidth="1"/>
    <col min="13537" max="13537" width="12.85546875" style="413" customWidth="1"/>
    <col min="13538" max="13538" width="13.28515625" style="413" customWidth="1"/>
    <col min="13539" max="13539" width="13" style="413" customWidth="1"/>
    <col min="13540" max="13777" width="8.85546875" style="413"/>
    <col min="13778" max="13778" width="16.140625" style="413" customWidth="1"/>
    <col min="13779" max="13779" width="20" style="413" customWidth="1"/>
    <col min="13780" max="13781" width="12.28515625" style="413" customWidth="1"/>
    <col min="13782" max="13782" width="14.140625" style="413" customWidth="1"/>
    <col min="13783" max="13783" width="11.28515625" style="413" customWidth="1"/>
    <col min="13784" max="13789" width="8.85546875" style="413"/>
    <col min="13790" max="13790" width="15.7109375" style="413" customWidth="1"/>
    <col min="13791" max="13791" width="20.28515625" style="413" customWidth="1"/>
    <col min="13792" max="13792" width="11.85546875" style="413" customWidth="1"/>
    <col min="13793" max="13793" width="12.85546875" style="413" customWidth="1"/>
    <col min="13794" max="13794" width="13.28515625" style="413" customWidth="1"/>
    <col min="13795" max="13795" width="13" style="413" customWidth="1"/>
    <col min="13796" max="14033" width="8.85546875" style="413"/>
    <col min="14034" max="14034" width="16.140625" style="413" customWidth="1"/>
    <col min="14035" max="14035" width="20" style="413" customWidth="1"/>
    <col min="14036" max="14037" width="12.28515625" style="413" customWidth="1"/>
    <col min="14038" max="14038" width="14.140625" style="413" customWidth="1"/>
    <col min="14039" max="14039" width="11.28515625" style="413" customWidth="1"/>
    <col min="14040" max="14045" width="8.85546875" style="413"/>
    <col min="14046" max="14046" width="15.7109375" style="413" customWidth="1"/>
    <col min="14047" max="14047" width="20.28515625" style="413" customWidth="1"/>
    <col min="14048" max="14048" width="11.85546875" style="413" customWidth="1"/>
    <col min="14049" max="14049" width="12.85546875" style="413" customWidth="1"/>
    <col min="14050" max="14050" width="13.28515625" style="413" customWidth="1"/>
    <col min="14051" max="14051" width="13" style="413" customWidth="1"/>
    <col min="14052" max="14289" width="8.85546875" style="413"/>
    <col min="14290" max="14290" width="16.140625" style="413" customWidth="1"/>
    <col min="14291" max="14291" width="20" style="413" customWidth="1"/>
    <col min="14292" max="14293" width="12.28515625" style="413" customWidth="1"/>
    <col min="14294" max="14294" width="14.140625" style="413" customWidth="1"/>
    <col min="14295" max="14295" width="11.28515625" style="413" customWidth="1"/>
    <col min="14296" max="14301" width="8.85546875" style="413"/>
    <col min="14302" max="14302" width="15.7109375" style="413" customWidth="1"/>
    <col min="14303" max="14303" width="20.28515625" style="413" customWidth="1"/>
    <col min="14304" max="14304" width="11.85546875" style="413" customWidth="1"/>
    <col min="14305" max="14305" width="12.85546875" style="413" customWidth="1"/>
    <col min="14306" max="14306" width="13.28515625" style="413" customWidth="1"/>
    <col min="14307" max="14307" width="13" style="413" customWidth="1"/>
    <col min="14308" max="14545" width="8.85546875" style="413"/>
    <col min="14546" max="14546" width="16.140625" style="413" customWidth="1"/>
    <col min="14547" max="14547" width="20" style="413" customWidth="1"/>
    <col min="14548" max="14549" width="12.28515625" style="413" customWidth="1"/>
    <col min="14550" max="14550" width="14.140625" style="413" customWidth="1"/>
    <col min="14551" max="14551" width="11.28515625" style="413" customWidth="1"/>
    <col min="14552" max="14557" width="8.85546875" style="413"/>
    <col min="14558" max="14558" width="15.7109375" style="413" customWidth="1"/>
    <col min="14559" max="14559" width="20.28515625" style="413" customWidth="1"/>
    <col min="14560" max="14560" width="11.85546875" style="413" customWidth="1"/>
    <col min="14561" max="14561" width="12.85546875" style="413" customWidth="1"/>
    <col min="14562" max="14562" width="13.28515625" style="413" customWidth="1"/>
    <col min="14563" max="14563" width="13" style="413" customWidth="1"/>
    <col min="14564" max="14801" width="8.85546875" style="413"/>
    <col min="14802" max="14802" width="16.140625" style="413" customWidth="1"/>
    <col min="14803" max="14803" width="20" style="413" customWidth="1"/>
    <col min="14804" max="14805" width="12.28515625" style="413" customWidth="1"/>
    <col min="14806" max="14806" width="14.140625" style="413" customWidth="1"/>
    <col min="14807" max="14807" width="11.28515625" style="413" customWidth="1"/>
    <col min="14808" max="14813" width="8.85546875" style="413"/>
    <col min="14814" max="14814" width="15.7109375" style="413" customWidth="1"/>
    <col min="14815" max="14815" width="20.28515625" style="413" customWidth="1"/>
    <col min="14816" max="14816" width="11.85546875" style="413" customWidth="1"/>
    <col min="14817" max="14817" width="12.85546875" style="413" customWidth="1"/>
    <col min="14818" max="14818" width="13.28515625" style="413" customWidth="1"/>
    <col min="14819" max="14819" width="13" style="413" customWidth="1"/>
    <col min="14820" max="15057" width="8.85546875" style="413"/>
    <col min="15058" max="15058" width="16.140625" style="413" customWidth="1"/>
    <col min="15059" max="15059" width="20" style="413" customWidth="1"/>
    <col min="15060" max="15061" width="12.28515625" style="413" customWidth="1"/>
    <col min="15062" max="15062" width="14.140625" style="413" customWidth="1"/>
    <col min="15063" max="15063" width="11.28515625" style="413" customWidth="1"/>
    <col min="15064" max="15069" width="8.85546875" style="413"/>
    <col min="15070" max="15070" width="15.7109375" style="413" customWidth="1"/>
    <col min="15071" max="15071" width="20.28515625" style="413" customWidth="1"/>
    <col min="15072" max="15072" width="11.85546875" style="413" customWidth="1"/>
    <col min="15073" max="15073" width="12.85546875" style="413" customWidth="1"/>
    <col min="15074" max="15074" width="13.28515625" style="413" customWidth="1"/>
    <col min="15075" max="15075" width="13" style="413" customWidth="1"/>
    <col min="15076" max="15313" width="8.85546875" style="413"/>
    <col min="15314" max="15314" width="16.140625" style="413" customWidth="1"/>
    <col min="15315" max="15315" width="20" style="413" customWidth="1"/>
    <col min="15316" max="15317" width="12.28515625" style="413" customWidth="1"/>
    <col min="15318" max="15318" width="14.140625" style="413" customWidth="1"/>
    <col min="15319" max="15319" width="11.28515625" style="413" customWidth="1"/>
    <col min="15320" max="15325" width="8.85546875" style="413"/>
    <col min="15326" max="15326" width="15.7109375" style="413" customWidth="1"/>
    <col min="15327" max="15327" width="20.28515625" style="413" customWidth="1"/>
    <col min="15328" max="15328" width="11.85546875" style="413" customWidth="1"/>
    <col min="15329" max="15329" width="12.85546875" style="413" customWidth="1"/>
    <col min="15330" max="15330" width="13.28515625" style="413" customWidth="1"/>
    <col min="15331" max="15331" width="13" style="413" customWidth="1"/>
    <col min="15332" max="15569" width="8.85546875" style="413"/>
    <col min="15570" max="15570" width="16.140625" style="413" customWidth="1"/>
    <col min="15571" max="15571" width="20" style="413" customWidth="1"/>
    <col min="15572" max="15573" width="12.28515625" style="413" customWidth="1"/>
    <col min="15574" max="15574" width="14.140625" style="413" customWidth="1"/>
    <col min="15575" max="15575" width="11.28515625" style="413" customWidth="1"/>
    <col min="15576" max="15581" width="8.85546875" style="413"/>
    <col min="15582" max="15582" width="15.7109375" style="413" customWidth="1"/>
    <col min="15583" max="15583" width="20.28515625" style="413" customWidth="1"/>
    <col min="15584" max="15584" width="11.85546875" style="413" customWidth="1"/>
    <col min="15585" max="15585" width="12.85546875" style="413" customWidth="1"/>
    <col min="15586" max="15586" width="13.28515625" style="413" customWidth="1"/>
    <col min="15587" max="15587" width="13" style="413" customWidth="1"/>
    <col min="15588" max="15825" width="8.85546875" style="413"/>
    <col min="15826" max="15826" width="16.140625" style="413" customWidth="1"/>
    <col min="15827" max="15827" width="20" style="413" customWidth="1"/>
    <col min="15828" max="15829" width="12.28515625" style="413" customWidth="1"/>
    <col min="15830" max="15830" width="14.140625" style="413" customWidth="1"/>
    <col min="15831" max="15831" width="11.28515625" style="413" customWidth="1"/>
    <col min="15832" max="15837" width="8.85546875" style="413"/>
    <col min="15838" max="15838" width="15.7109375" style="413" customWidth="1"/>
    <col min="15839" max="15839" width="20.28515625" style="413" customWidth="1"/>
    <col min="15840" max="15840" width="11.85546875" style="413" customWidth="1"/>
    <col min="15841" max="15841" width="12.85546875" style="413" customWidth="1"/>
    <col min="15842" max="15842" width="13.28515625" style="413" customWidth="1"/>
    <col min="15843" max="15843" width="13" style="413" customWidth="1"/>
    <col min="15844" max="16081" width="8.85546875" style="413"/>
    <col min="16082" max="16082" width="16.140625" style="413" customWidth="1"/>
    <col min="16083" max="16083" width="20" style="413" customWidth="1"/>
    <col min="16084" max="16085" width="12.28515625" style="413" customWidth="1"/>
    <col min="16086" max="16086" width="14.140625" style="413" customWidth="1"/>
    <col min="16087" max="16087" width="11.28515625" style="413" customWidth="1"/>
    <col min="16088" max="16093" width="8.85546875" style="413"/>
    <col min="16094" max="16094" width="15.7109375" style="413" customWidth="1"/>
    <col min="16095" max="16095" width="20.28515625" style="413" customWidth="1"/>
    <col min="16096" max="16096" width="11.85546875" style="413" customWidth="1"/>
    <col min="16097" max="16097" width="12.85546875" style="413" customWidth="1"/>
    <col min="16098" max="16098" width="13.28515625" style="413" customWidth="1"/>
    <col min="16099" max="16099" width="13" style="413" customWidth="1"/>
    <col min="16100" max="16337" width="8.85546875" style="413"/>
    <col min="16338" max="16384" width="9" style="413" customWidth="1"/>
  </cols>
  <sheetData>
    <row r="1" spans="1:16" ht="33" customHeight="1">
      <c r="A1" s="714" t="s">
        <v>1066</v>
      </c>
      <c r="B1" s="714"/>
      <c r="C1" s="714"/>
      <c r="D1" s="714"/>
      <c r="E1" s="714"/>
      <c r="F1" s="714"/>
      <c r="G1" s="714"/>
      <c r="H1" s="714"/>
      <c r="I1" s="547"/>
    </row>
    <row r="2" spans="1:16" ht="33" customHeight="1">
      <c r="A2" s="792" t="s">
        <v>1067</v>
      </c>
      <c r="B2" s="792"/>
      <c r="C2" s="792"/>
      <c r="D2" s="792"/>
      <c r="E2" s="792"/>
      <c r="F2" s="792"/>
      <c r="G2" s="792"/>
      <c r="H2" s="792"/>
      <c r="I2" s="547"/>
    </row>
    <row r="3" spans="1:16" ht="17.100000000000001" customHeight="1">
      <c r="A3" s="782" t="s">
        <v>467</v>
      </c>
      <c r="B3" s="782"/>
      <c r="C3" s="782"/>
      <c r="D3" s="782"/>
      <c r="E3" s="782" t="s">
        <v>468</v>
      </c>
      <c r="F3" s="782"/>
      <c r="G3" s="782"/>
      <c r="H3" s="782"/>
      <c r="I3" s="547"/>
    </row>
    <row r="4" spans="1:16" ht="18.75">
      <c r="A4" s="802" t="s">
        <v>971</v>
      </c>
      <c r="B4" s="802" t="s">
        <v>127</v>
      </c>
      <c r="C4" s="802"/>
      <c r="D4" s="802"/>
      <c r="E4" s="788"/>
      <c r="F4" s="788"/>
      <c r="G4" s="836" t="s">
        <v>35</v>
      </c>
      <c r="H4" s="788" t="s">
        <v>993</v>
      </c>
      <c r="I4" s="547"/>
    </row>
    <row r="5" spans="1:16" ht="18.75">
      <c r="A5" s="802"/>
      <c r="B5" s="802" t="s">
        <v>128</v>
      </c>
      <c r="C5" s="802"/>
      <c r="D5" s="802"/>
      <c r="E5" s="802"/>
      <c r="F5" s="802"/>
      <c r="G5" s="836"/>
      <c r="H5" s="802"/>
      <c r="I5" s="547"/>
    </row>
    <row r="6" spans="1:16" ht="57" customHeight="1">
      <c r="A6" s="802"/>
      <c r="B6" s="485" t="s">
        <v>476</v>
      </c>
      <c r="C6" s="485" t="s">
        <v>477</v>
      </c>
      <c r="D6" s="485" t="s">
        <v>1068</v>
      </c>
      <c r="E6" s="485" t="s">
        <v>478</v>
      </c>
      <c r="F6" s="485" t="s">
        <v>74</v>
      </c>
      <c r="G6" s="836"/>
      <c r="H6" s="802"/>
      <c r="I6" s="547"/>
    </row>
    <row r="7" spans="1:16" ht="75">
      <c r="A7" s="802"/>
      <c r="B7" s="485" t="s">
        <v>479</v>
      </c>
      <c r="C7" s="485" t="s">
        <v>1094</v>
      </c>
      <c r="D7" s="485" t="s">
        <v>1069</v>
      </c>
      <c r="E7" s="485" t="s">
        <v>1095</v>
      </c>
      <c r="F7" s="485" t="s">
        <v>75</v>
      </c>
      <c r="G7" s="496" t="s">
        <v>36</v>
      </c>
      <c r="H7" s="802"/>
      <c r="I7" s="547"/>
    </row>
    <row r="8" spans="1:16" ht="21" customHeight="1">
      <c r="A8" s="461" t="s">
        <v>480</v>
      </c>
      <c r="B8" s="651">
        <v>164778</v>
      </c>
      <c r="C8" s="651">
        <v>36590</v>
      </c>
      <c r="D8" s="651">
        <v>34583</v>
      </c>
      <c r="E8" s="652">
        <v>19446</v>
      </c>
      <c r="F8" s="651">
        <v>5769</v>
      </c>
      <c r="G8" s="528">
        <f t="shared" ref="G8:G27" si="0">SUM(B8:F8)</f>
        <v>261166</v>
      </c>
      <c r="H8" s="367" t="s">
        <v>2</v>
      </c>
      <c r="I8" s="547"/>
    </row>
    <row r="9" spans="1:16" ht="21" customHeight="1">
      <c r="A9" s="461" t="s">
        <v>860</v>
      </c>
      <c r="B9" s="653">
        <v>10268</v>
      </c>
      <c r="C9" s="653">
        <v>150</v>
      </c>
      <c r="D9" s="653">
        <v>0</v>
      </c>
      <c r="E9" s="653">
        <v>62</v>
      </c>
      <c r="F9" s="653">
        <v>706</v>
      </c>
      <c r="G9" s="528">
        <f t="shared" si="0"/>
        <v>11186</v>
      </c>
      <c r="H9" s="367" t="s">
        <v>3</v>
      </c>
      <c r="I9" s="547"/>
    </row>
    <row r="10" spans="1:16" ht="21" customHeight="1">
      <c r="A10" s="461" t="s">
        <v>481</v>
      </c>
      <c r="B10" s="651">
        <v>31663</v>
      </c>
      <c r="C10" s="651">
        <v>130</v>
      </c>
      <c r="D10" s="651">
        <v>434</v>
      </c>
      <c r="E10" s="652">
        <v>1518</v>
      </c>
      <c r="F10" s="651">
        <v>0</v>
      </c>
      <c r="G10" s="528">
        <f t="shared" si="0"/>
        <v>33745</v>
      </c>
      <c r="H10" s="367" t="s">
        <v>5</v>
      </c>
      <c r="I10" s="547"/>
    </row>
    <row r="11" spans="1:16" ht="21" customHeight="1">
      <c r="A11" s="461" t="s">
        <v>6</v>
      </c>
      <c r="B11" s="653">
        <v>77926</v>
      </c>
      <c r="C11" s="653">
        <v>4047</v>
      </c>
      <c r="D11" s="653">
        <v>1371</v>
      </c>
      <c r="E11" s="653">
        <v>1900</v>
      </c>
      <c r="F11" s="653">
        <v>0</v>
      </c>
      <c r="G11" s="528">
        <f t="shared" si="0"/>
        <v>85244</v>
      </c>
      <c r="H11" s="367" t="s">
        <v>482</v>
      </c>
      <c r="I11" s="547"/>
    </row>
    <row r="12" spans="1:16" ht="21" customHeight="1">
      <c r="A12" s="461" t="s">
        <v>483</v>
      </c>
      <c r="B12" s="651">
        <v>68706</v>
      </c>
      <c r="C12" s="651">
        <v>4672</v>
      </c>
      <c r="D12" s="651">
        <v>0</v>
      </c>
      <c r="E12" s="652">
        <v>0</v>
      </c>
      <c r="F12" s="651">
        <v>1917</v>
      </c>
      <c r="G12" s="528">
        <f t="shared" si="0"/>
        <v>75295</v>
      </c>
      <c r="H12" s="367" t="s">
        <v>8</v>
      </c>
      <c r="I12" s="547"/>
    </row>
    <row r="13" spans="1:16" ht="21" customHeight="1">
      <c r="A13" s="461" t="s">
        <v>9</v>
      </c>
      <c r="B13" s="653">
        <v>30035</v>
      </c>
      <c r="C13" s="653">
        <v>686</v>
      </c>
      <c r="D13" s="653">
        <v>293</v>
      </c>
      <c r="E13" s="653">
        <v>4153</v>
      </c>
      <c r="F13" s="653">
        <v>293</v>
      </c>
      <c r="G13" s="528">
        <f t="shared" si="0"/>
        <v>35460</v>
      </c>
      <c r="H13" s="367" t="s">
        <v>10</v>
      </c>
      <c r="I13" s="547"/>
    </row>
    <row r="14" spans="1:16" ht="21" customHeight="1">
      <c r="A14" s="461" t="s">
        <v>110</v>
      </c>
      <c r="B14" s="651">
        <v>33243</v>
      </c>
      <c r="C14" s="651">
        <v>3684</v>
      </c>
      <c r="D14" s="651">
        <v>3071</v>
      </c>
      <c r="E14" s="652">
        <v>3904</v>
      </c>
      <c r="F14" s="651">
        <v>13423</v>
      </c>
      <c r="G14" s="528">
        <f t="shared" si="0"/>
        <v>57325</v>
      </c>
      <c r="H14" s="367" t="s">
        <v>11</v>
      </c>
      <c r="I14" s="547"/>
    </row>
    <row r="15" spans="1:16" s="414" customFormat="1" ht="21" customHeight="1">
      <c r="A15" s="461" t="s">
        <v>95</v>
      </c>
      <c r="B15" s="653">
        <v>44152</v>
      </c>
      <c r="C15" s="653">
        <v>1291</v>
      </c>
      <c r="D15" s="653">
        <v>0</v>
      </c>
      <c r="E15" s="653">
        <v>1600</v>
      </c>
      <c r="F15" s="653">
        <v>8436</v>
      </c>
      <c r="G15" s="528">
        <f t="shared" si="0"/>
        <v>55479</v>
      </c>
      <c r="H15" s="367" t="s">
        <v>484</v>
      </c>
      <c r="I15" s="547"/>
      <c r="J15" s="413"/>
      <c r="K15" s="413"/>
      <c r="L15" s="413"/>
      <c r="M15" s="413"/>
      <c r="N15" s="413"/>
      <c r="O15" s="413"/>
      <c r="P15" s="413"/>
    </row>
    <row r="16" spans="1:16" ht="21" customHeight="1">
      <c r="A16" s="461" t="s">
        <v>14</v>
      </c>
      <c r="B16" s="651">
        <v>7019</v>
      </c>
      <c r="C16" s="651">
        <v>1216</v>
      </c>
      <c r="D16" s="651">
        <v>449</v>
      </c>
      <c r="E16" s="652">
        <v>2</v>
      </c>
      <c r="F16" s="651">
        <v>6</v>
      </c>
      <c r="G16" s="528">
        <f t="shared" si="0"/>
        <v>8692</v>
      </c>
      <c r="H16" s="367" t="s">
        <v>485</v>
      </c>
      <c r="I16" s="547"/>
    </row>
    <row r="17" spans="1:9" ht="21" customHeight="1">
      <c r="A17" s="461" t="s">
        <v>16</v>
      </c>
      <c r="B17" s="653">
        <v>56965</v>
      </c>
      <c r="C17" s="653">
        <v>1654</v>
      </c>
      <c r="D17" s="653">
        <v>0</v>
      </c>
      <c r="E17" s="653">
        <v>0</v>
      </c>
      <c r="F17" s="653">
        <v>0</v>
      </c>
      <c r="G17" s="528">
        <f t="shared" si="0"/>
        <v>58619</v>
      </c>
      <c r="H17" s="367" t="s">
        <v>17</v>
      </c>
      <c r="I17" s="547"/>
    </row>
    <row r="18" spans="1:9" ht="21" customHeight="1">
      <c r="A18" s="461" t="s">
        <v>486</v>
      </c>
      <c r="B18" s="651">
        <v>13131</v>
      </c>
      <c r="C18" s="651">
        <v>812</v>
      </c>
      <c r="D18" s="651">
        <v>0</v>
      </c>
      <c r="E18" s="652">
        <v>114</v>
      </c>
      <c r="F18" s="651">
        <v>4</v>
      </c>
      <c r="G18" s="528">
        <f t="shared" si="0"/>
        <v>14061</v>
      </c>
      <c r="H18" s="367" t="s">
        <v>18</v>
      </c>
      <c r="I18" s="547"/>
    </row>
    <row r="19" spans="1:9" ht="21" customHeight="1">
      <c r="A19" s="461" t="s">
        <v>19</v>
      </c>
      <c r="B19" s="653">
        <v>15693</v>
      </c>
      <c r="C19" s="653">
        <v>45</v>
      </c>
      <c r="D19" s="653">
        <v>0</v>
      </c>
      <c r="E19" s="653">
        <v>0</v>
      </c>
      <c r="F19" s="653">
        <v>183</v>
      </c>
      <c r="G19" s="528">
        <f t="shared" si="0"/>
        <v>15921</v>
      </c>
      <c r="H19" s="367" t="s">
        <v>487</v>
      </c>
      <c r="I19" s="547"/>
    </row>
    <row r="20" spans="1:9" ht="21" customHeight="1">
      <c r="A20" s="461" t="s">
        <v>21</v>
      </c>
      <c r="B20" s="651">
        <v>41972</v>
      </c>
      <c r="C20" s="651">
        <v>2601</v>
      </c>
      <c r="D20" s="651">
        <v>0</v>
      </c>
      <c r="E20" s="652">
        <v>2386</v>
      </c>
      <c r="F20" s="651">
        <v>22</v>
      </c>
      <c r="G20" s="528">
        <f t="shared" si="0"/>
        <v>46981</v>
      </c>
      <c r="H20" s="367" t="s">
        <v>41</v>
      </c>
      <c r="I20" s="547"/>
    </row>
    <row r="21" spans="1:9" ht="21" customHeight="1">
      <c r="A21" s="461" t="s">
        <v>42</v>
      </c>
      <c r="B21" s="653">
        <v>9355</v>
      </c>
      <c r="C21" s="653">
        <v>3123</v>
      </c>
      <c r="D21" s="653">
        <v>964</v>
      </c>
      <c r="E21" s="653">
        <v>2237</v>
      </c>
      <c r="F21" s="653">
        <v>8644</v>
      </c>
      <c r="G21" s="528">
        <f t="shared" si="0"/>
        <v>24323</v>
      </c>
      <c r="H21" s="367" t="s">
        <v>488</v>
      </c>
      <c r="I21" s="547"/>
    </row>
    <row r="22" spans="1:9" ht="21" customHeight="1">
      <c r="A22" s="461" t="s">
        <v>24</v>
      </c>
      <c r="B22" s="651">
        <v>69425</v>
      </c>
      <c r="C22" s="651">
        <v>1520</v>
      </c>
      <c r="D22" s="651">
        <v>1013</v>
      </c>
      <c r="E22" s="652">
        <v>1984</v>
      </c>
      <c r="F22" s="651">
        <v>216</v>
      </c>
      <c r="G22" s="528">
        <f t="shared" si="0"/>
        <v>74158</v>
      </c>
      <c r="H22" s="367" t="s">
        <v>25</v>
      </c>
      <c r="I22" s="547"/>
    </row>
    <row r="23" spans="1:9" ht="21" customHeight="1">
      <c r="A23" s="461" t="s">
        <v>26</v>
      </c>
      <c r="B23" s="653">
        <v>34760</v>
      </c>
      <c r="C23" s="653">
        <v>617</v>
      </c>
      <c r="D23" s="653">
        <v>0</v>
      </c>
      <c r="E23" s="653">
        <v>1458</v>
      </c>
      <c r="F23" s="653">
        <v>3470</v>
      </c>
      <c r="G23" s="528">
        <f t="shared" si="0"/>
        <v>40305</v>
      </c>
      <c r="H23" s="367" t="s">
        <v>27</v>
      </c>
      <c r="I23" s="547"/>
    </row>
    <row r="24" spans="1:9" ht="21" customHeight="1">
      <c r="A24" s="461" t="s">
        <v>43</v>
      </c>
      <c r="B24" s="651">
        <v>5668</v>
      </c>
      <c r="C24" s="651">
        <v>77</v>
      </c>
      <c r="D24" s="651">
        <v>10</v>
      </c>
      <c r="E24" s="652">
        <v>0</v>
      </c>
      <c r="F24" s="651">
        <v>0</v>
      </c>
      <c r="G24" s="528">
        <f t="shared" si="0"/>
        <v>5755</v>
      </c>
      <c r="H24" s="367" t="s">
        <v>102</v>
      </c>
      <c r="I24" s="547"/>
    </row>
    <row r="25" spans="1:9" ht="21" customHeight="1">
      <c r="A25" s="461" t="s">
        <v>29</v>
      </c>
      <c r="B25" s="653">
        <v>50585</v>
      </c>
      <c r="C25" s="653">
        <v>1984</v>
      </c>
      <c r="D25" s="653">
        <v>79</v>
      </c>
      <c r="E25" s="653">
        <v>3511</v>
      </c>
      <c r="F25" s="653">
        <v>1924</v>
      </c>
      <c r="G25" s="528">
        <f t="shared" si="0"/>
        <v>58083</v>
      </c>
      <c r="H25" s="367" t="s">
        <v>489</v>
      </c>
      <c r="I25" s="547"/>
    </row>
    <row r="26" spans="1:9" ht="21" customHeight="1">
      <c r="A26" s="461" t="s">
        <v>31</v>
      </c>
      <c r="B26" s="651">
        <v>5242</v>
      </c>
      <c r="C26" s="651">
        <v>232</v>
      </c>
      <c r="D26" s="651">
        <v>0</v>
      </c>
      <c r="E26" s="652">
        <v>0</v>
      </c>
      <c r="F26" s="651">
        <v>3970</v>
      </c>
      <c r="G26" s="528">
        <f t="shared" si="0"/>
        <v>9444</v>
      </c>
      <c r="H26" s="367" t="s">
        <v>490</v>
      </c>
      <c r="I26" s="547"/>
    </row>
    <row r="27" spans="1:9" ht="21" customHeight="1">
      <c r="A27" s="461" t="s">
        <v>33</v>
      </c>
      <c r="B27" s="653">
        <v>2442</v>
      </c>
      <c r="C27" s="653">
        <v>0</v>
      </c>
      <c r="D27" s="653">
        <v>0</v>
      </c>
      <c r="E27" s="653">
        <v>0</v>
      </c>
      <c r="F27" s="653">
        <v>0</v>
      </c>
      <c r="G27" s="528">
        <f t="shared" si="0"/>
        <v>2442</v>
      </c>
      <c r="H27" s="367" t="s">
        <v>34</v>
      </c>
      <c r="I27" s="547"/>
    </row>
    <row r="28" spans="1:9" ht="21" customHeight="1">
      <c r="A28" s="462" t="s">
        <v>35</v>
      </c>
      <c r="B28" s="506">
        <f t="shared" ref="B28:G28" si="1">SUM(B8:B27)</f>
        <v>773028</v>
      </c>
      <c r="C28" s="506">
        <f t="shared" si="1"/>
        <v>65131</v>
      </c>
      <c r="D28" s="506">
        <f t="shared" si="1"/>
        <v>42267</v>
      </c>
      <c r="E28" s="506">
        <f t="shared" si="1"/>
        <v>44275</v>
      </c>
      <c r="F28" s="506">
        <f t="shared" si="1"/>
        <v>48983</v>
      </c>
      <c r="G28" s="506">
        <f t="shared" si="1"/>
        <v>973684</v>
      </c>
      <c r="H28" s="331" t="s">
        <v>36</v>
      </c>
      <c r="I28" s="547"/>
    </row>
    <row r="29" spans="1:9" ht="30" customHeight="1">
      <c r="A29" s="707" t="s">
        <v>1087</v>
      </c>
      <c r="B29" s="707"/>
      <c r="C29" s="707"/>
      <c r="D29" s="707"/>
      <c r="E29" s="707"/>
      <c r="F29" s="707"/>
      <c r="G29" s="707"/>
      <c r="H29" s="707"/>
      <c r="I29" s="547"/>
    </row>
    <row r="30" spans="1:9">
      <c r="A30" s="548"/>
      <c r="B30" s="548"/>
      <c r="C30" s="548"/>
      <c r="D30" s="548"/>
      <c r="E30" s="548"/>
      <c r="F30" s="548"/>
      <c r="G30" s="548"/>
      <c r="H30" s="548"/>
    </row>
  </sheetData>
  <mergeCells count="10">
    <mergeCell ref="A1:H1"/>
    <mergeCell ref="A2:H2"/>
    <mergeCell ref="A3:D3"/>
    <mergeCell ref="E3:H3"/>
    <mergeCell ref="A29:H29"/>
    <mergeCell ref="G4:G6"/>
    <mergeCell ref="A4:A7"/>
    <mergeCell ref="H4:H7"/>
    <mergeCell ref="B5:F5"/>
    <mergeCell ref="B4:F4"/>
  </mergeCells>
  <pageMargins left="0.7" right="0.7" top="0.75" bottom="0.75" header="0.3" footer="0.3"/>
  <pageSetup paperSize="9" scale="78" orientation="landscape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W14"/>
  <sheetViews>
    <sheetView rightToLeft="1" zoomScaleNormal="100" workbookViewId="0">
      <selection sqref="A1:G1"/>
    </sheetView>
  </sheetViews>
  <sheetFormatPr defaultColWidth="6.7109375" defaultRowHeight="12.75"/>
  <cols>
    <col min="1" max="1" width="33.7109375" style="409" customWidth="1"/>
    <col min="2" max="6" width="17.7109375" style="377" customWidth="1"/>
    <col min="7" max="7" width="33.7109375" style="410" customWidth="1"/>
    <col min="8" max="12" width="7.42578125" style="377" customWidth="1"/>
    <col min="13" max="42" width="6.7109375" style="377" customWidth="1"/>
    <col min="43" max="49" width="9.7109375" style="416" customWidth="1"/>
    <col min="50" max="50" width="6.7109375" style="377" customWidth="1"/>
    <col min="51" max="51" width="6.7109375" style="377"/>
    <col min="52" max="53" width="6.7109375" style="377" customWidth="1"/>
    <col min="54" max="54" width="6.7109375" style="377"/>
    <col min="55" max="55" width="6.7109375" style="377" customWidth="1"/>
    <col min="56" max="56" width="6.7109375" style="377"/>
    <col min="57" max="58" width="6.7109375" style="377" customWidth="1"/>
    <col min="59" max="59" width="6.7109375" style="377"/>
    <col min="60" max="60" width="6.7109375" style="377" customWidth="1"/>
    <col min="61" max="61" width="6.7109375" style="377"/>
    <col min="62" max="62" width="6.7109375" style="377" customWidth="1"/>
    <col min="63" max="63" width="6.7109375" style="377"/>
    <col min="64" max="65" width="6.7109375" style="377" customWidth="1"/>
    <col min="66" max="256" width="6.7109375" style="377"/>
    <col min="257" max="258" width="29.28515625" style="377" customWidth="1"/>
    <col min="259" max="263" width="12" style="377" customWidth="1"/>
    <col min="264" max="268" width="7.42578125" style="377" customWidth="1"/>
    <col min="269" max="512" width="6.7109375" style="377"/>
    <col min="513" max="514" width="29.28515625" style="377" customWidth="1"/>
    <col min="515" max="519" width="12" style="377" customWidth="1"/>
    <col min="520" max="524" width="7.42578125" style="377" customWidth="1"/>
    <col min="525" max="768" width="6.7109375" style="377"/>
    <col min="769" max="770" width="29.28515625" style="377" customWidth="1"/>
    <col min="771" max="775" width="12" style="377" customWidth="1"/>
    <col min="776" max="780" width="7.42578125" style="377" customWidth="1"/>
    <col min="781" max="1024" width="6.7109375" style="377"/>
    <col min="1025" max="1026" width="29.28515625" style="377" customWidth="1"/>
    <col min="1027" max="1031" width="12" style="377" customWidth="1"/>
    <col min="1032" max="1036" width="7.42578125" style="377" customWidth="1"/>
    <col min="1037" max="1280" width="6.7109375" style="377"/>
    <col min="1281" max="1282" width="29.28515625" style="377" customWidth="1"/>
    <col min="1283" max="1287" width="12" style="377" customWidth="1"/>
    <col min="1288" max="1292" width="7.42578125" style="377" customWidth="1"/>
    <col min="1293" max="1536" width="6.7109375" style="377"/>
    <col min="1537" max="1538" width="29.28515625" style="377" customWidth="1"/>
    <col min="1539" max="1543" width="12" style="377" customWidth="1"/>
    <col min="1544" max="1548" width="7.42578125" style="377" customWidth="1"/>
    <col min="1549" max="1792" width="6.7109375" style="377"/>
    <col min="1793" max="1794" width="29.28515625" style="377" customWidth="1"/>
    <col min="1795" max="1799" width="12" style="377" customWidth="1"/>
    <col min="1800" max="1804" width="7.42578125" style="377" customWidth="1"/>
    <col min="1805" max="2048" width="6.7109375" style="377"/>
    <col min="2049" max="2050" width="29.28515625" style="377" customWidth="1"/>
    <col min="2051" max="2055" width="12" style="377" customWidth="1"/>
    <col min="2056" max="2060" width="7.42578125" style="377" customWidth="1"/>
    <col min="2061" max="2304" width="6.7109375" style="377"/>
    <col min="2305" max="2306" width="29.28515625" style="377" customWidth="1"/>
    <col min="2307" max="2311" width="12" style="377" customWidth="1"/>
    <col min="2312" max="2316" width="7.42578125" style="377" customWidth="1"/>
    <col min="2317" max="2560" width="6.7109375" style="377"/>
    <col min="2561" max="2562" width="29.28515625" style="377" customWidth="1"/>
    <col min="2563" max="2567" width="12" style="377" customWidth="1"/>
    <col min="2568" max="2572" width="7.42578125" style="377" customWidth="1"/>
    <col min="2573" max="2816" width="6.7109375" style="377"/>
    <col min="2817" max="2818" width="29.28515625" style="377" customWidth="1"/>
    <col min="2819" max="2823" width="12" style="377" customWidth="1"/>
    <col min="2824" max="2828" width="7.42578125" style="377" customWidth="1"/>
    <col min="2829" max="3072" width="6.7109375" style="377"/>
    <col min="3073" max="3074" width="29.28515625" style="377" customWidth="1"/>
    <col min="3075" max="3079" width="12" style="377" customWidth="1"/>
    <col min="3080" max="3084" width="7.42578125" style="377" customWidth="1"/>
    <col min="3085" max="3328" width="6.7109375" style="377"/>
    <col min="3329" max="3330" width="29.28515625" style="377" customWidth="1"/>
    <col min="3331" max="3335" width="12" style="377" customWidth="1"/>
    <col min="3336" max="3340" width="7.42578125" style="377" customWidth="1"/>
    <col min="3341" max="3584" width="6.7109375" style="377"/>
    <col min="3585" max="3586" width="29.28515625" style="377" customWidth="1"/>
    <col min="3587" max="3591" width="12" style="377" customWidth="1"/>
    <col min="3592" max="3596" width="7.42578125" style="377" customWidth="1"/>
    <col min="3597" max="3840" width="6.7109375" style="377"/>
    <col min="3841" max="3842" width="29.28515625" style="377" customWidth="1"/>
    <col min="3843" max="3847" width="12" style="377" customWidth="1"/>
    <col min="3848" max="3852" width="7.42578125" style="377" customWidth="1"/>
    <col min="3853" max="4096" width="6.7109375" style="377"/>
    <col min="4097" max="4098" width="29.28515625" style="377" customWidth="1"/>
    <col min="4099" max="4103" width="12" style="377" customWidth="1"/>
    <col min="4104" max="4108" width="7.42578125" style="377" customWidth="1"/>
    <col min="4109" max="4352" width="6.7109375" style="377"/>
    <col min="4353" max="4354" width="29.28515625" style="377" customWidth="1"/>
    <col min="4355" max="4359" width="12" style="377" customWidth="1"/>
    <col min="4360" max="4364" width="7.42578125" style="377" customWidth="1"/>
    <col min="4365" max="4608" width="6.7109375" style="377"/>
    <col min="4609" max="4610" width="29.28515625" style="377" customWidth="1"/>
    <col min="4611" max="4615" width="12" style="377" customWidth="1"/>
    <col min="4616" max="4620" width="7.42578125" style="377" customWidth="1"/>
    <col min="4621" max="4864" width="6.7109375" style="377"/>
    <col min="4865" max="4866" width="29.28515625" style="377" customWidth="1"/>
    <col min="4867" max="4871" width="12" style="377" customWidth="1"/>
    <col min="4872" max="4876" width="7.42578125" style="377" customWidth="1"/>
    <col min="4877" max="5120" width="6.7109375" style="377"/>
    <col min="5121" max="5122" width="29.28515625" style="377" customWidth="1"/>
    <col min="5123" max="5127" width="12" style="377" customWidth="1"/>
    <col min="5128" max="5132" width="7.42578125" style="377" customWidth="1"/>
    <col min="5133" max="5376" width="6.7109375" style="377"/>
    <col min="5377" max="5378" width="29.28515625" style="377" customWidth="1"/>
    <col min="5379" max="5383" width="12" style="377" customWidth="1"/>
    <col min="5384" max="5388" width="7.42578125" style="377" customWidth="1"/>
    <col min="5389" max="5632" width="6.7109375" style="377"/>
    <col min="5633" max="5634" width="29.28515625" style="377" customWidth="1"/>
    <col min="5635" max="5639" width="12" style="377" customWidth="1"/>
    <col min="5640" max="5644" width="7.42578125" style="377" customWidth="1"/>
    <col min="5645" max="5888" width="6.7109375" style="377"/>
    <col min="5889" max="5890" width="29.28515625" style="377" customWidth="1"/>
    <col min="5891" max="5895" width="12" style="377" customWidth="1"/>
    <col min="5896" max="5900" width="7.42578125" style="377" customWidth="1"/>
    <col min="5901" max="6144" width="6.7109375" style="377"/>
    <col min="6145" max="6146" width="29.28515625" style="377" customWidth="1"/>
    <col min="6147" max="6151" width="12" style="377" customWidth="1"/>
    <col min="6152" max="6156" width="7.42578125" style="377" customWidth="1"/>
    <col min="6157" max="6400" width="6.7109375" style="377"/>
    <col min="6401" max="6402" width="29.28515625" style="377" customWidth="1"/>
    <col min="6403" max="6407" width="12" style="377" customWidth="1"/>
    <col min="6408" max="6412" width="7.42578125" style="377" customWidth="1"/>
    <col min="6413" max="6656" width="6.7109375" style="377"/>
    <col min="6657" max="6658" width="29.28515625" style="377" customWidth="1"/>
    <col min="6659" max="6663" width="12" style="377" customWidth="1"/>
    <col min="6664" max="6668" width="7.42578125" style="377" customWidth="1"/>
    <col min="6669" max="6912" width="6.7109375" style="377"/>
    <col min="6913" max="6914" width="29.28515625" style="377" customWidth="1"/>
    <col min="6915" max="6919" width="12" style="377" customWidth="1"/>
    <col min="6920" max="6924" width="7.42578125" style="377" customWidth="1"/>
    <col min="6925" max="7168" width="6.7109375" style="377"/>
    <col min="7169" max="7170" width="29.28515625" style="377" customWidth="1"/>
    <col min="7171" max="7175" width="12" style="377" customWidth="1"/>
    <col min="7176" max="7180" width="7.42578125" style="377" customWidth="1"/>
    <col min="7181" max="7424" width="6.7109375" style="377"/>
    <col min="7425" max="7426" width="29.28515625" style="377" customWidth="1"/>
    <col min="7427" max="7431" width="12" style="377" customWidth="1"/>
    <col min="7432" max="7436" width="7.42578125" style="377" customWidth="1"/>
    <col min="7437" max="7680" width="6.7109375" style="377"/>
    <col min="7681" max="7682" width="29.28515625" style="377" customWidth="1"/>
    <col min="7683" max="7687" width="12" style="377" customWidth="1"/>
    <col min="7688" max="7692" width="7.42578125" style="377" customWidth="1"/>
    <col min="7693" max="7936" width="6.7109375" style="377"/>
    <col min="7937" max="7938" width="29.28515625" style="377" customWidth="1"/>
    <col min="7939" max="7943" width="12" style="377" customWidth="1"/>
    <col min="7944" max="7948" width="7.42578125" style="377" customWidth="1"/>
    <col min="7949" max="8192" width="6.7109375" style="377"/>
    <col min="8193" max="8194" width="29.28515625" style="377" customWidth="1"/>
    <col min="8195" max="8199" width="12" style="377" customWidth="1"/>
    <col min="8200" max="8204" width="7.42578125" style="377" customWidth="1"/>
    <col min="8205" max="8448" width="6.7109375" style="377"/>
    <col min="8449" max="8450" width="29.28515625" style="377" customWidth="1"/>
    <col min="8451" max="8455" width="12" style="377" customWidth="1"/>
    <col min="8456" max="8460" width="7.42578125" style="377" customWidth="1"/>
    <col min="8461" max="8704" width="6.7109375" style="377"/>
    <col min="8705" max="8706" width="29.28515625" style="377" customWidth="1"/>
    <col min="8707" max="8711" width="12" style="377" customWidth="1"/>
    <col min="8712" max="8716" width="7.42578125" style="377" customWidth="1"/>
    <col min="8717" max="8960" width="6.7109375" style="377"/>
    <col min="8961" max="8962" width="29.28515625" style="377" customWidth="1"/>
    <col min="8963" max="8967" width="12" style="377" customWidth="1"/>
    <col min="8968" max="8972" width="7.42578125" style="377" customWidth="1"/>
    <col min="8973" max="9216" width="6.7109375" style="377"/>
    <col min="9217" max="9218" width="29.28515625" style="377" customWidth="1"/>
    <col min="9219" max="9223" width="12" style="377" customWidth="1"/>
    <col min="9224" max="9228" width="7.42578125" style="377" customWidth="1"/>
    <col min="9229" max="9472" width="6.7109375" style="377"/>
    <col min="9473" max="9474" width="29.28515625" style="377" customWidth="1"/>
    <col min="9475" max="9479" width="12" style="377" customWidth="1"/>
    <col min="9480" max="9484" width="7.42578125" style="377" customWidth="1"/>
    <col min="9485" max="9728" width="6.7109375" style="377"/>
    <col min="9729" max="9730" width="29.28515625" style="377" customWidth="1"/>
    <col min="9731" max="9735" width="12" style="377" customWidth="1"/>
    <col min="9736" max="9740" width="7.42578125" style="377" customWidth="1"/>
    <col min="9741" max="9984" width="6.7109375" style="377"/>
    <col min="9985" max="9986" width="29.28515625" style="377" customWidth="1"/>
    <col min="9987" max="9991" width="12" style="377" customWidth="1"/>
    <col min="9992" max="9996" width="7.42578125" style="377" customWidth="1"/>
    <col min="9997" max="10240" width="6.7109375" style="377"/>
    <col min="10241" max="10242" width="29.28515625" style="377" customWidth="1"/>
    <col min="10243" max="10247" width="12" style="377" customWidth="1"/>
    <col min="10248" max="10252" width="7.42578125" style="377" customWidth="1"/>
    <col min="10253" max="10496" width="6.7109375" style="377"/>
    <col min="10497" max="10498" width="29.28515625" style="377" customWidth="1"/>
    <col min="10499" max="10503" width="12" style="377" customWidth="1"/>
    <col min="10504" max="10508" width="7.42578125" style="377" customWidth="1"/>
    <col min="10509" max="10752" width="6.7109375" style="377"/>
    <col min="10753" max="10754" width="29.28515625" style="377" customWidth="1"/>
    <col min="10755" max="10759" width="12" style="377" customWidth="1"/>
    <col min="10760" max="10764" width="7.42578125" style="377" customWidth="1"/>
    <col min="10765" max="11008" width="6.7109375" style="377"/>
    <col min="11009" max="11010" width="29.28515625" style="377" customWidth="1"/>
    <col min="11011" max="11015" width="12" style="377" customWidth="1"/>
    <col min="11016" max="11020" width="7.42578125" style="377" customWidth="1"/>
    <col min="11021" max="11264" width="6.7109375" style="377"/>
    <col min="11265" max="11266" width="29.28515625" style="377" customWidth="1"/>
    <col min="11267" max="11271" width="12" style="377" customWidth="1"/>
    <col min="11272" max="11276" width="7.42578125" style="377" customWidth="1"/>
    <col min="11277" max="11520" width="6.7109375" style="377"/>
    <col min="11521" max="11522" width="29.28515625" style="377" customWidth="1"/>
    <col min="11523" max="11527" width="12" style="377" customWidth="1"/>
    <col min="11528" max="11532" width="7.42578125" style="377" customWidth="1"/>
    <col min="11533" max="11776" width="6.7109375" style="377"/>
    <col min="11777" max="11778" width="29.28515625" style="377" customWidth="1"/>
    <col min="11779" max="11783" width="12" style="377" customWidth="1"/>
    <col min="11784" max="11788" width="7.42578125" style="377" customWidth="1"/>
    <col min="11789" max="12032" width="6.7109375" style="377"/>
    <col min="12033" max="12034" width="29.28515625" style="377" customWidth="1"/>
    <col min="12035" max="12039" width="12" style="377" customWidth="1"/>
    <col min="12040" max="12044" width="7.42578125" style="377" customWidth="1"/>
    <col min="12045" max="12288" width="6.7109375" style="377"/>
    <col min="12289" max="12290" width="29.28515625" style="377" customWidth="1"/>
    <col min="12291" max="12295" width="12" style="377" customWidth="1"/>
    <col min="12296" max="12300" width="7.42578125" style="377" customWidth="1"/>
    <col min="12301" max="12544" width="6.7109375" style="377"/>
    <col min="12545" max="12546" width="29.28515625" style="377" customWidth="1"/>
    <col min="12547" max="12551" width="12" style="377" customWidth="1"/>
    <col min="12552" max="12556" width="7.42578125" style="377" customWidth="1"/>
    <col min="12557" max="12800" width="6.7109375" style="377"/>
    <col min="12801" max="12802" width="29.28515625" style="377" customWidth="1"/>
    <col min="12803" max="12807" width="12" style="377" customWidth="1"/>
    <col min="12808" max="12812" width="7.42578125" style="377" customWidth="1"/>
    <col min="12813" max="13056" width="6.7109375" style="377"/>
    <col min="13057" max="13058" width="29.28515625" style="377" customWidth="1"/>
    <col min="13059" max="13063" width="12" style="377" customWidth="1"/>
    <col min="13064" max="13068" width="7.42578125" style="377" customWidth="1"/>
    <col min="13069" max="13312" width="6.7109375" style="377"/>
    <col min="13313" max="13314" width="29.28515625" style="377" customWidth="1"/>
    <col min="13315" max="13319" width="12" style="377" customWidth="1"/>
    <col min="13320" max="13324" width="7.42578125" style="377" customWidth="1"/>
    <col min="13325" max="13568" width="6.7109375" style="377"/>
    <col min="13569" max="13570" width="29.28515625" style="377" customWidth="1"/>
    <col min="13571" max="13575" width="12" style="377" customWidth="1"/>
    <col min="13576" max="13580" width="7.42578125" style="377" customWidth="1"/>
    <col min="13581" max="13824" width="6.7109375" style="377"/>
    <col min="13825" max="13826" width="29.28515625" style="377" customWidth="1"/>
    <col min="13827" max="13831" width="12" style="377" customWidth="1"/>
    <col min="13832" max="13836" width="7.42578125" style="377" customWidth="1"/>
    <col min="13837" max="14080" width="6.7109375" style="377"/>
    <col min="14081" max="14082" width="29.28515625" style="377" customWidth="1"/>
    <col min="14083" max="14087" width="12" style="377" customWidth="1"/>
    <col min="14088" max="14092" width="7.42578125" style="377" customWidth="1"/>
    <col min="14093" max="14336" width="6.7109375" style="377"/>
    <col min="14337" max="14338" width="29.28515625" style="377" customWidth="1"/>
    <col min="14339" max="14343" width="12" style="377" customWidth="1"/>
    <col min="14344" max="14348" width="7.42578125" style="377" customWidth="1"/>
    <col min="14349" max="14592" width="6.7109375" style="377"/>
    <col min="14593" max="14594" width="29.28515625" style="377" customWidth="1"/>
    <col min="14595" max="14599" width="12" style="377" customWidth="1"/>
    <col min="14600" max="14604" width="7.42578125" style="377" customWidth="1"/>
    <col min="14605" max="14848" width="6.7109375" style="377"/>
    <col min="14849" max="14850" width="29.28515625" style="377" customWidth="1"/>
    <col min="14851" max="14855" width="12" style="377" customWidth="1"/>
    <col min="14856" max="14860" width="7.42578125" style="377" customWidth="1"/>
    <col min="14861" max="15104" width="6.7109375" style="377"/>
    <col min="15105" max="15106" width="29.28515625" style="377" customWidth="1"/>
    <col min="15107" max="15111" width="12" style="377" customWidth="1"/>
    <col min="15112" max="15116" width="7.42578125" style="377" customWidth="1"/>
    <col min="15117" max="15360" width="6.7109375" style="377"/>
    <col min="15361" max="15362" width="29.28515625" style="377" customWidth="1"/>
    <col min="15363" max="15367" width="12" style="377" customWidth="1"/>
    <col min="15368" max="15372" width="7.42578125" style="377" customWidth="1"/>
    <col min="15373" max="15616" width="6.7109375" style="377"/>
    <col min="15617" max="15618" width="29.28515625" style="377" customWidth="1"/>
    <col min="15619" max="15623" width="12" style="377" customWidth="1"/>
    <col min="15624" max="15628" width="7.42578125" style="377" customWidth="1"/>
    <col min="15629" max="15872" width="6.7109375" style="377"/>
    <col min="15873" max="15874" width="29.28515625" style="377" customWidth="1"/>
    <col min="15875" max="15879" width="12" style="377" customWidth="1"/>
    <col min="15880" max="15884" width="7.42578125" style="377" customWidth="1"/>
    <col min="15885" max="16128" width="6.7109375" style="377"/>
    <col min="16129" max="16130" width="29.28515625" style="377" customWidth="1"/>
    <col min="16131" max="16135" width="12" style="377" customWidth="1"/>
    <col min="16136" max="16140" width="7.42578125" style="377" customWidth="1"/>
    <col min="16141" max="16384" width="6.7109375" style="377"/>
  </cols>
  <sheetData>
    <row r="1" spans="1:39" ht="39" customHeight="1">
      <c r="A1" s="714" t="s">
        <v>1071</v>
      </c>
      <c r="B1" s="714"/>
      <c r="C1" s="714"/>
      <c r="D1" s="714"/>
      <c r="E1" s="714"/>
      <c r="F1" s="714"/>
      <c r="G1" s="714"/>
      <c r="H1" s="540"/>
      <c r="I1" s="415"/>
      <c r="J1" s="415"/>
      <c r="K1" s="415"/>
      <c r="L1" s="415"/>
    </row>
    <row r="2" spans="1:39" ht="65.25" customHeight="1">
      <c r="A2" s="792" t="s">
        <v>1072</v>
      </c>
      <c r="B2" s="792"/>
      <c r="C2" s="792"/>
      <c r="D2" s="792"/>
      <c r="E2" s="792"/>
      <c r="F2" s="792"/>
      <c r="G2" s="792"/>
      <c r="H2" s="541"/>
      <c r="I2" s="417"/>
      <c r="J2" s="417"/>
      <c r="K2" s="417"/>
      <c r="L2" s="417"/>
      <c r="M2" s="408"/>
      <c r="N2" s="408"/>
      <c r="O2" s="408"/>
      <c r="P2" s="408"/>
      <c r="Q2" s="408"/>
      <c r="R2" s="819"/>
      <c r="S2" s="819"/>
      <c r="T2" s="819"/>
      <c r="U2" s="819"/>
      <c r="V2" s="819"/>
      <c r="W2" s="819"/>
      <c r="X2" s="819"/>
      <c r="Y2" s="819"/>
      <c r="Z2" s="819"/>
      <c r="AA2" s="819"/>
      <c r="AB2" s="819"/>
      <c r="AC2" s="819"/>
      <c r="AD2" s="819"/>
      <c r="AE2" s="819"/>
      <c r="AF2" s="819"/>
      <c r="AG2" s="819"/>
      <c r="AH2" s="819"/>
      <c r="AI2" s="819"/>
      <c r="AJ2" s="819"/>
      <c r="AK2" s="819"/>
      <c r="AL2" s="819"/>
      <c r="AM2" s="819"/>
    </row>
    <row r="3" spans="1:39" ht="15" customHeight="1">
      <c r="A3" s="782" t="s">
        <v>471</v>
      </c>
      <c r="B3" s="782"/>
      <c r="C3" s="782"/>
      <c r="D3" s="837" t="s">
        <v>1230</v>
      </c>
      <c r="E3" s="838"/>
      <c r="F3" s="838"/>
      <c r="G3" s="839"/>
      <c r="H3" s="444"/>
    </row>
    <row r="4" spans="1:39" ht="39" customHeight="1">
      <c r="A4" s="802" t="s">
        <v>493</v>
      </c>
      <c r="B4" s="802" t="s">
        <v>82</v>
      </c>
      <c r="C4" s="789"/>
      <c r="D4" s="802" t="s">
        <v>83</v>
      </c>
      <c r="E4" s="802"/>
      <c r="F4" s="496" t="s">
        <v>53</v>
      </c>
      <c r="G4" s="802" t="s">
        <v>494</v>
      </c>
      <c r="H4" s="842"/>
      <c r="I4" s="843"/>
      <c r="J4" s="843"/>
    </row>
    <row r="5" spans="1:39" ht="39" customHeight="1">
      <c r="A5" s="802"/>
      <c r="B5" s="485" t="s">
        <v>85</v>
      </c>
      <c r="C5" s="542" t="s">
        <v>86</v>
      </c>
      <c r="D5" s="485" t="s">
        <v>85</v>
      </c>
      <c r="E5" s="485" t="s">
        <v>86</v>
      </c>
      <c r="F5" s="496" t="s">
        <v>36</v>
      </c>
      <c r="G5" s="802"/>
      <c r="H5" s="840"/>
      <c r="I5" s="841"/>
      <c r="J5" s="841"/>
      <c r="K5" s="841"/>
      <c r="L5" s="841"/>
      <c r="M5" s="841"/>
      <c r="N5" s="841"/>
      <c r="O5" s="841"/>
    </row>
    <row r="6" spans="1:39" ht="39" customHeight="1">
      <c r="A6" s="461" t="s">
        <v>495</v>
      </c>
      <c r="B6" s="543">
        <v>138</v>
      </c>
      <c r="C6" s="543">
        <v>20</v>
      </c>
      <c r="D6" s="543">
        <v>26</v>
      </c>
      <c r="E6" s="543">
        <v>15</v>
      </c>
      <c r="F6" s="544">
        <f t="shared" ref="F6:F11" si="0">SUM(B6:E6)</f>
        <v>199</v>
      </c>
      <c r="G6" s="461" t="s">
        <v>496</v>
      </c>
      <c r="H6" s="444"/>
    </row>
    <row r="7" spans="1:39" ht="39" customHeight="1">
      <c r="A7" s="461" t="s">
        <v>497</v>
      </c>
      <c r="B7" s="545">
        <v>64</v>
      </c>
      <c r="C7" s="545">
        <v>20</v>
      </c>
      <c r="D7" s="545">
        <v>26</v>
      </c>
      <c r="E7" s="545">
        <v>7</v>
      </c>
      <c r="F7" s="546">
        <f t="shared" si="0"/>
        <v>117</v>
      </c>
      <c r="G7" s="461" t="s">
        <v>498</v>
      </c>
      <c r="H7" s="444"/>
    </row>
    <row r="8" spans="1:39" ht="39" customHeight="1">
      <c r="A8" s="461" t="s">
        <v>499</v>
      </c>
      <c r="B8" s="543">
        <v>223</v>
      </c>
      <c r="C8" s="543">
        <v>82</v>
      </c>
      <c r="D8" s="543">
        <v>34</v>
      </c>
      <c r="E8" s="543">
        <v>14</v>
      </c>
      <c r="F8" s="546">
        <f t="shared" si="0"/>
        <v>353</v>
      </c>
      <c r="G8" s="461" t="s">
        <v>500</v>
      </c>
      <c r="H8" s="444"/>
    </row>
    <row r="9" spans="1:39" ht="39" customHeight="1">
      <c r="A9" s="461" t="s">
        <v>501</v>
      </c>
      <c r="B9" s="545">
        <v>34</v>
      </c>
      <c r="C9" s="545">
        <v>19</v>
      </c>
      <c r="D9" s="545">
        <v>4</v>
      </c>
      <c r="E9" s="545">
        <v>4</v>
      </c>
      <c r="F9" s="546">
        <f t="shared" si="0"/>
        <v>61</v>
      </c>
      <c r="G9" s="461" t="s">
        <v>502</v>
      </c>
      <c r="H9" s="444"/>
    </row>
    <row r="10" spans="1:39" ht="39" customHeight="1">
      <c r="A10" s="461" t="s">
        <v>503</v>
      </c>
      <c r="B10" s="543">
        <v>19</v>
      </c>
      <c r="C10" s="543">
        <v>4</v>
      </c>
      <c r="D10" s="543">
        <v>2</v>
      </c>
      <c r="E10" s="543">
        <v>1</v>
      </c>
      <c r="F10" s="546">
        <f t="shared" si="0"/>
        <v>26</v>
      </c>
      <c r="G10" s="461" t="s">
        <v>504</v>
      </c>
      <c r="H10" s="444"/>
    </row>
    <row r="11" spans="1:39" ht="39" customHeight="1">
      <c r="A11" s="461" t="s">
        <v>74</v>
      </c>
      <c r="B11" s="545">
        <v>48</v>
      </c>
      <c r="C11" s="545">
        <v>84</v>
      </c>
      <c r="D11" s="545">
        <v>16</v>
      </c>
      <c r="E11" s="545">
        <v>10</v>
      </c>
      <c r="F11" s="546">
        <f t="shared" si="0"/>
        <v>158</v>
      </c>
      <c r="G11" s="461" t="s">
        <v>75</v>
      </c>
      <c r="H11" s="444"/>
    </row>
    <row r="12" spans="1:39" ht="39" customHeight="1">
      <c r="A12" s="462" t="s">
        <v>58</v>
      </c>
      <c r="B12" s="503">
        <f t="shared" ref="B12:F12" si="1">SUM(B6:B11)</f>
        <v>526</v>
      </c>
      <c r="C12" s="503">
        <f t="shared" si="1"/>
        <v>229</v>
      </c>
      <c r="D12" s="503">
        <f t="shared" si="1"/>
        <v>108</v>
      </c>
      <c r="E12" s="503">
        <f t="shared" si="1"/>
        <v>51</v>
      </c>
      <c r="F12" s="503">
        <f t="shared" si="1"/>
        <v>914</v>
      </c>
      <c r="G12" s="462" t="s">
        <v>36</v>
      </c>
      <c r="H12" s="444"/>
    </row>
    <row r="13" spans="1:39" ht="18" customHeight="1">
      <c r="A13" s="707" t="s">
        <v>87</v>
      </c>
      <c r="B13" s="707"/>
      <c r="C13" s="707"/>
      <c r="D13" s="707"/>
      <c r="E13" s="707"/>
      <c r="F13" s="707"/>
      <c r="G13" s="707"/>
      <c r="H13" s="444"/>
    </row>
    <row r="14" spans="1:39">
      <c r="A14" s="445"/>
      <c r="B14" s="446"/>
      <c r="C14" s="446"/>
      <c r="D14" s="446"/>
      <c r="E14" s="446"/>
      <c r="F14" s="446"/>
      <c r="G14" s="447"/>
    </row>
  </sheetData>
  <mergeCells count="13">
    <mergeCell ref="H5:O5"/>
    <mergeCell ref="R2:AI2"/>
    <mergeCell ref="AJ2:AM2"/>
    <mergeCell ref="B4:C4"/>
    <mergeCell ref="D4:E4"/>
    <mergeCell ref="H4:J4"/>
    <mergeCell ref="A1:G1"/>
    <mergeCell ref="A2:G2"/>
    <mergeCell ref="A3:C3"/>
    <mergeCell ref="D3:G3"/>
    <mergeCell ref="A13:G13"/>
    <mergeCell ref="A4:A5"/>
    <mergeCell ref="G4:G5"/>
  </mergeCells>
  <pageMargins left="0.7" right="0.7" top="0.75" bottom="0.75" header="0.3" footer="0.3"/>
  <pageSetup paperSize="9" scale="84" orientation="landscape" r:id="rId1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48"/>
  <sheetViews>
    <sheetView showGridLines="0" rightToLeft="1" zoomScale="60" zoomScaleNormal="60" zoomScaleSheetLayoutView="75" workbookViewId="0">
      <selection sqref="A1:L1"/>
    </sheetView>
  </sheetViews>
  <sheetFormatPr defaultColWidth="8.85546875" defaultRowHeight="12.75"/>
  <cols>
    <col min="1" max="1" width="39.140625" style="16" customWidth="1"/>
    <col min="2" max="11" width="25.7109375" style="16" customWidth="1"/>
    <col min="12" max="12" width="72" style="16" bestFit="1" customWidth="1"/>
    <col min="13" max="15" width="9.28515625" style="16" bestFit="1" customWidth="1"/>
    <col min="16" max="236" width="8.85546875" style="16"/>
    <col min="237" max="237" width="46.140625" style="16" customWidth="1"/>
    <col min="238" max="240" width="9.140625" style="16" customWidth="1"/>
    <col min="241" max="242" width="10.7109375" style="16" bestFit="1" customWidth="1"/>
    <col min="243" max="244" width="9.140625" style="16" bestFit="1" customWidth="1"/>
    <col min="245" max="245" width="9.28515625" style="16" customWidth="1"/>
    <col min="246" max="246" width="8.28515625" style="16" customWidth="1"/>
    <col min="247" max="247" width="9.28515625" style="16" customWidth="1"/>
    <col min="248" max="248" width="8.28515625" style="16" customWidth="1"/>
    <col min="249" max="249" width="12.85546875" style="16" bestFit="1" customWidth="1"/>
    <col min="250" max="250" width="10.7109375" style="16" bestFit="1" customWidth="1"/>
    <col min="251" max="492" width="8.85546875" style="16"/>
    <col min="493" max="493" width="46.140625" style="16" customWidth="1"/>
    <col min="494" max="496" width="9.140625" style="16" customWidth="1"/>
    <col min="497" max="498" width="10.7109375" style="16" bestFit="1" customWidth="1"/>
    <col min="499" max="500" width="9.140625" style="16" bestFit="1" customWidth="1"/>
    <col min="501" max="501" width="9.28515625" style="16" customWidth="1"/>
    <col min="502" max="502" width="8.28515625" style="16" customWidth="1"/>
    <col min="503" max="503" width="9.28515625" style="16" customWidth="1"/>
    <col min="504" max="504" width="8.28515625" style="16" customWidth="1"/>
    <col min="505" max="505" width="12.85546875" style="16" bestFit="1" customWidth="1"/>
    <col min="506" max="506" width="10.7109375" style="16" bestFit="1" customWidth="1"/>
    <col min="507" max="748" width="8.85546875" style="16"/>
    <col min="749" max="749" width="46.140625" style="16" customWidth="1"/>
    <col min="750" max="752" width="9.140625" style="16" customWidth="1"/>
    <col min="753" max="754" width="10.7109375" style="16" bestFit="1" customWidth="1"/>
    <col min="755" max="756" width="9.140625" style="16" bestFit="1" customWidth="1"/>
    <col min="757" max="757" width="9.28515625" style="16" customWidth="1"/>
    <col min="758" max="758" width="8.28515625" style="16" customWidth="1"/>
    <col min="759" max="759" width="9.28515625" style="16" customWidth="1"/>
    <col min="760" max="760" width="8.28515625" style="16" customWidth="1"/>
    <col min="761" max="761" width="12.85546875" style="16" bestFit="1" customWidth="1"/>
    <col min="762" max="762" width="10.7109375" style="16" bestFit="1" customWidth="1"/>
    <col min="763" max="1004" width="8.85546875" style="16"/>
    <col min="1005" max="1005" width="46.140625" style="16" customWidth="1"/>
    <col min="1006" max="1008" width="9.140625" style="16" customWidth="1"/>
    <col min="1009" max="1010" width="10.7109375" style="16" bestFit="1" customWidth="1"/>
    <col min="1011" max="1012" width="9.140625" style="16" bestFit="1" customWidth="1"/>
    <col min="1013" max="1013" width="9.28515625" style="16" customWidth="1"/>
    <col min="1014" max="1014" width="8.28515625" style="16" customWidth="1"/>
    <col min="1015" max="1015" width="9.28515625" style="16" customWidth="1"/>
    <col min="1016" max="1016" width="8.28515625" style="16" customWidth="1"/>
    <col min="1017" max="1017" width="12.85546875" style="16" bestFit="1" customWidth="1"/>
    <col min="1018" max="1018" width="10.7109375" style="16" bestFit="1" customWidth="1"/>
    <col min="1019" max="1260" width="8.85546875" style="16"/>
    <col min="1261" max="1261" width="46.140625" style="16" customWidth="1"/>
    <col min="1262" max="1264" width="9.140625" style="16" customWidth="1"/>
    <col min="1265" max="1266" width="10.7109375" style="16" bestFit="1" customWidth="1"/>
    <col min="1267" max="1268" width="9.140625" style="16" bestFit="1" customWidth="1"/>
    <col min="1269" max="1269" width="9.28515625" style="16" customWidth="1"/>
    <col min="1270" max="1270" width="8.28515625" style="16" customWidth="1"/>
    <col min="1271" max="1271" width="9.28515625" style="16" customWidth="1"/>
    <col min="1272" max="1272" width="8.28515625" style="16" customWidth="1"/>
    <col min="1273" max="1273" width="12.85546875" style="16" bestFit="1" customWidth="1"/>
    <col min="1274" max="1274" width="10.7109375" style="16" bestFit="1" customWidth="1"/>
    <col min="1275" max="1516" width="8.85546875" style="16"/>
    <col min="1517" max="1517" width="46.140625" style="16" customWidth="1"/>
    <col min="1518" max="1520" width="9.140625" style="16" customWidth="1"/>
    <col min="1521" max="1522" width="10.7109375" style="16" bestFit="1" customWidth="1"/>
    <col min="1523" max="1524" width="9.140625" style="16" bestFit="1" customWidth="1"/>
    <col min="1525" max="1525" width="9.28515625" style="16" customWidth="1"/>
    <col min="1526" max="1526" width="8.28515625" style="16" customWidth="1"/>
    <col min="1527" max="1527" width="9.28515625" style="16" customWidth="1"/>
    <col min="1528" max="1528" width="8.28515625" style="16" customWidth="1"/>
    <col min="1529" max="1529" width="12.85546875" style="16" bestFit="1" customWidth="1"/>
    <col min="1530" max="1530" width="10.7109375" style="16" bestFit="1" customWidth="1"/>
    <col min="1531" max="1772" width="8.85546875" style="16"/>
    <col min="1773" max="1773" width="46.140625" style="16" customWidth="1"/>
    <col min="1774" max="1776" width="9.140625" style="16" customWidth="1"/>
    <col min="1777" max="1778" width="10.7109375" style="16" bestFit="1" customWidth="1"/>
    <col min="1779" max="1780" width="9.140625" style="16" bestFit="1" customWidth="1"/>
    <col min="1781" max="1781" width="9.28515625" style="16" customWidth="1"/>
    <col min="1782" max="1782" width="8.28515625" style="16" customWidth="1"/>
    <col min="1783" max="1783" width="9.28515625" style="16" customWidth="1"/>
    <col min="1784" max="1784" width="8.28515625" style="16" customWidth="1"/>
    <col min="1785" max="1785" width="12.85546875" style="16" bestFit="1" customWidth="1"/>
    <col min="1786" max="1786" width="10.7109375" style="16" bestFit="1" customWidth="1"/>
    <col min="1787" max="2028" width="8.85546875" style="16"/>
    <col min="2029" max="2029" width="46.140625" style="16" customWidth="1"/>
    <col min="2030" max="2032" width="9.140625" style="16" customWidth="1"/>
    <col min="2033" max="2034" width="10.7109375" style="16" bestFit="1" customWidth="1"/>
    <col min="2035" max="2036" width="9.140625" style="16" bestFit="1" customWidth="1"/>
    <col min="2037" max="2037" width="9.28515625" style="16" customWidth="1"/>
    <col min="2038" max="2038" width="8.28515625" style="16" customWidth="1"/>
    <col min="2039" max="2039" width="9.28515625" style="16" customWidth="1"/>
    <col min="2040" max="2040" width="8.28515625" style="16" customWidth="1"/>
    <col min="2041" max="2041" width="12.85546875" style="16" bestFit="1" customWidth="1"/>
    <col min="2042" max="2042" width="10.7109375" style="16" bestFit="1" customWidth="1"/>
    <col min="2043" max="2284" width="8.85546875" style="16"/>
    <col min="2285" max="2285" width="46.140625" style="16" customWidth="1"/>
    <col min="2286" max="2288" width="9.140625" style="16" customWidth="1"/>
    <col min="2289" max="2290" width="10.7109375" style="16" bestFit="1" customWidth="1"/>
    <col min="2291" max="2292" width="9.140625" style="16" bestFit="1" customWidth="1"/>
    <col min="2293" max="2293" width="9.28515625" style="16" customWidth="1"/>
    <col min="2294" max="2294" width="8.28515625" style="16" customWidth="1"/>
    <col min="2295" max="2295" width="9.28515625" style="16" customWidth="1"/>
    <col min="2296" max="2296" width="8.28515625" style="16" customWidth="1"/>
    <col min="2297" max="2297" width="12.85546875" style="16" bestFit="1" customWidth="1"/>
    <col min="2298" max="2298" width="10.7109375" style="16" bestFit="1" customWidth="1"/>
    <col min="2299" max="2540" width="8.85546875" style="16"/>
    <col min="2541" max="2541" width="46.140625" style="16" customWidth="1"/>
    <col min="2542" max="2544" width="9.140625" style="16" customWidth="1"/>
    <col min="2545" max="2546" width="10.7109375" style="16" bestFit="1" customWidth="1"/>
    <col min="2547" max="2548" width="9.140625" style="16" bestFit="1" customWidth="1"/>
    <col min="2549" max="2549" width="9.28515625" style="16" customWidth="1"/>
    <col min="2550" max="2550" width="8.28515625" style="16" customWidth="1"/>
    <col min="2551" max="2551" width="9.28515625" style="16" customWidth="1"/>
    <col min="2552" max="2552" width="8.28515625" style="16" customWidth="1"/>
    <col min="2553" max="2553" width="12.85546875" style="16" bestFit="1" customWidth="1"/>
    <col min="2554" max="2554" width="10.7109375" style="16" bestFit="1" customWidth="1"/>
    <col min="2555" max="2796" width="8.85546875" style="16"/>
    <col min="2797" max="2797" width="46.140625" style="16" customWidth="1"/>
    <col min="2798" max="2800" width="9.140625" style="16" customWidth="1"/>
    <col min="2801" max="2802" width="10.7109375" style="16" bestFit="1" customWidth="1"/>
    <col min="2803" max="2804" width="9.140625" style="16" bestFit="1" customWidth="1"/>
    <col min="2805" max="2805" width="9.28515625" style="16" customWidth="1"/>
    <col min="2806" max="2806" width="8.28515625" style="16" customWidth="1"/>
    <col min="2807" max="2807" width="9.28515625" style="16" customWidth="1"/>
    <col min="2808" max="2808" width="8.28515625" style="16" customWidth="1"/>
    <col min="2809" max="2809" width="12.85546875" style="16" bestFit="1" customWidth="1"/>
    <col min="2810" max="2810" width="10.7109375" style="16" bestFit="1" customWidth="1"/>
    <col min="2811" max="3052" width="8.85546875" style="16"/>
    <col min="3053" max="3053" width="46.140625" style="16" customWidth="1"/>
    <col min="3054" max="3056" width="9.140625" style="16" customWidth="1"/>
    <col min="3057" max="3058" width="10.7109375" style="16" bestFit="1" customWidth="1"/>
    <col min="3059" max="3060" width="9.140625" style="16" bestFit="1" customWidth="1"/>
    <col min="3061" max="3061" width="9.28515625" style="16" customWidth="1"/>
    <col min="3062" max="3062" width="8.28515625" style="16" customWidth="1"/>
    <col min="3063" max="3063" width="9.28515625" style="16" customWidth="1"/>
    <col min="3064" max="3064" width="8.28515625" style="16" customWidth="1"/>
    <col min="3065" max="3065" width="12.85546875" style="16" bestFit="1" customWidth="1"/>
    <col min="3066" max="3066" width="10.7109375" style="16" bestFit="1" customWidth="1"/>
    <col min="3067" max="3308" width="8.85546875" style="16"/>
    <col min="3309" max="3309" width="46.140625" style="16" customWidth="1"/>
    <col min="3310" max="3312" width="9.140625" style="16" customWidth="1"/>
    <col min="3313" max="3314" width="10.7109375" style="16" bestFit="1" customWidth="1"/>
    <col min="3315" max="3316" width="9.140625" style="16" bestFit="1" customWidth="1"/>
    <col min="3317" max="3317" width="9.28515625" style="16" customWidth="1"/>
    <col min="3318" max="3318" width="8.28515625" style="16" customWidth="1"/>
    <col min="3319" max="3319" width="9.28515625" style="16" customWidth="1"/>
    <col min="3320" max="3320" width="8.28515625" style="16" customWidth="1"/>
    <col min="3321" max="3321" width="12.85546875" style="16" bestFit="1" customWidth="1"/>
    <col min="3322" max="3322" width="10.7109375" style="16" bestFit="1" customWidth="1"/>
    <col min="3323" max="3564" width="8.85546875" style="16"/>
    <col min="3565" max="3565" width="46.140625" style="16" customWidth="1"/>
    <col min="3566" max="3568" width="9.140625" style="16" customWidth="1"/>
    <col min="3569" max="3570" width="10.7109375" style="16" bestFit="1" customWidth="1"/>
    <col min="3571" max="3572" width="9.140625" style="16" bestFit="1" customWidth="1"/>
    <col min="3573" max="3573" width="9.28515625" style="16" customWidth="1"/>
    <col min="3574" max="3574" width="8.28515625" style="16" customWidth="1"/>
    <col min="3575" max="3575" width="9.28515625" style="16" customWidth="1"/>
    <col min="3576" max="3576" width="8.28515625" style="16" customWidth="1"/>
    <col min="3577" max="3577" width="12.85546875" style="16" bestFit="1" customWidth="1"/>
    <col min="3578" max="3578" width="10.7109375" style="16" bestFit="1" customWidth="1"/>
    <col min="3579" max="3820" width="8.85546875" style="16"/>
    <col min="3821" max="3821" width="46.140625" style="16" customWidth="1"/>
    <col min="3822" max="3824" width="9.140625" style="16" customWidth="1"/>
    <col min="3825" max="3826" width="10.7109375" style="16" bestFit="1" customWidth="1"/>
    <col min="3827" max="3828" width="9.140625" style="16" bestFit="1" customWidth="1"/>
    <col min="3829" max="3829" width="9.28515625" style="16" customWidth="1"/>
    <col min="3830" max="3830" width="8.28515625" style="16" customWidth="1"/>
    <col min="3831" max="3831" width="9.28515625" style="16" customWidth="1"/>
    <col min="3832" max="3832" width="8.28515625" style="16" customWidth="1"/>
    <col min="3833" max="3833" width="12.85546875" style="16" bestFit="1" customWidth="1"/>
    <col min="3834" max="3834" width="10.7109375" style="16" bestFit="1" customWidth="1"/>
    <col min="3835" max="4076" width="8.85546875" style="16"/>
    <col min="4077" max="4077" width="46.140625" style="16" customWidth="1"/>
    <col min="4078" max="4080" width="9.140625" style="16" customWidth="1"/>
    <col min="4081" max="4082" width="10.7109375" style="16" bestFit="1" customWidth="1"/>
    <col min="4083" max="4084" width="9.140625" style="16" bestFit="1" customWidth="1"/>
    <col min="4085" max="4085" width="9.28515625" style="16" customWidth="1"/>
    <col min="4086" max="4086" width="8.28515625" style="16" customWidth="1"/>
    <col min="4087" max="4087" width="9.28515625" style="16" customWidth="1"/>
    <col min="4088" max="4088" width="8.28515625" style="16" customWidth="1"/>
    <col min="4089" max="4089" width="12.85546875" style="16" bestFit="1" customWidth="1"/>
    <col min="4090" max="4090" width="10.7109375" style="16" bestFit="1" customWidth="1"/>
    <col min="4091" max="4332" width="8.85546875" style="16"/>
    <col min="4333" max="4333" width="46.140625" style="16" customWidth="1"/>
    <col min="4334" max="4336" width="9.140625" style="16" customWidth="1"/>
    <col min="4337" max="4338" width="10.7109375" style="16" bestFit="1" customWidth="1"/>
    <col min="4339" max="4340" width="9.140625" style="16" bestFit="1" customWidth="1"/>
    <col min="4341" max="4341" width="9.28515625" style="16" customWidth="1"/>
    <col min="4342" max="4342" width="8.28515625" style="16" customWidth="1"/>
    <col min="4343" max="4343" width="9.28515625" style="16" customWidth="1"/>
    <col min="4344" max="4344" width="8.28515625" style="16" customWidth="1"/>
    <col min="4345" max="4345" width="12.85546875" style="16" bestFit="1" customWidth="1"/>
    <col min="4346" max="4346" width="10.7109375" style="16" bestFit="1" customWidth="1"/>
    <col min="4347" max="4588" width="8.85546875" style="16"/>
    <col min="4589" max="4589" width="46.140625" style="16" customWidth="1"/>
    <col min="4590" max="4592" width="9.140625" style="16" customWidth="1"/>
    <col min="4593" max="4594" width="10.7109375" style="16" bestFit="1" customWidth="1"/>
    <col min="4595" max="4596" width="9.140625" style="16" bestFit="1" customWidth="1"/>
    <col min="4597" max="4597" width="9.28515625" style="16" customWidth="1"/>
    <col min="4598" max="4598" width="8.28515625" style="16" customWidth="1"/>
    <col min="4599" max="4599" width="9.28515625" style="16" customWidth="1"/>
    <col min="4600" max="4600" width="8.28515625" style="16" customWidth="1"/>
    <col min="4601" max="4601" width="12.85546875" style="16" bestFit="1" customWidth="1"/>
    <col min="4602" max="4602" width="10.7109375" style="16" bestFit="1" customWidth="1"/>
    <col min="4603" max="4844" width="8.85546875" style="16"/>
    <col min="4845" max="4845" width="46.140625" style="16" customWidth="1"/>
    <col min="4846" max="4848" width="9.140625" style="16" customWidth="1"/>
    <col min="4849" max="4850" width="10.7109375" style="16" bestFit="1" customWidth="1"/>
    <col min="4851" max="4852" width="9.140625" style="16" bestFit="1" customWidth="1"/>
    <col min="4853" max="4853" width="9.28515625" style="16" customWidth="1"/>
    <col min="4854" max="4854" width="8.28515625" style="16" customWidth="1"/>
    <col min="4855" max="4855" width="9.28515625" style="16" customWidth="1"/>
    <col min="4856" max="4856" width="8.28515625" style="16" customWidth="1"/>
    <col min="4857" max="4857" width="12.85546875" style="16" bestFit="1" customWidth="1"/>
    <col min="4858" max="4858" width="10.7109375" style="16" bestFit="1" customWidth="1"/>
    <col min="4859" max="5100" width="8.85546875" style="16"/>
    <col min="5101" max="5101" width="46.140625" style="16" customWidth="1"/>
    <col min="5102" max="5104" width="9.140625" style="16" customWidth="1"/>
    <col min="5105" max="5106" width="10.7109375" style="16" bestFit="1" customWidth="1"/>
    <col min="5107" max="5108" width="9.140625" style="16" bestFit="1" customWidth="1"/>
    <col min="5109" max="5109" width="9.28515625" style="16" customWidth="1"/>
    <col min="5110" max="5110" width="8.28515625" style="16" customWidth="1"/>
    <col min="5111" max="5111" width="9.28515625" style="16" customWidth="1"/>
    <col min="5112" max="5112" width="8.28515625" style="16" customWidth="1"/>
    <col min="5113" max="5113" width="12.85546875" style="16" bestFit="1" customWidth="1"/>
    <col min="5114" max="5114" width="10.7109375" style="16" bestFit="1" customWidth="1"/>
    <col min="5115" max="5356" width="8.85546875" style="16"/>
    <col min="5357" max="5357" width="46.140625" style="16" customWidth="1"/>
    <col min="5358" max="5360" width="9.140625" style="16" customWidth="1"/>
    <col min="5361" max="5362" width="10.7109375" style="16" bestFit="1" customWidth="1"/>
    <col min="5363" max="5364" width="9.140625" style="16" bestFit="1" customWidth="1"/>
    <col min="5365" max="5365" width="9.28515625" style="16" customWidth="1"/>
    <col min="5366" max="5366" width="8.28515625" style="16" customWidth="1"/>
    <col min="5367" max="5367" width="9.28515625" style="16" customWidth="1"/>
    <col min="5368" max="5368" width="8.28515625" style="16" customWidth="1"/>
    <col min="5369" max="5369" width="12.85546875" style="16" bestFit="1" customWidth="1"/>
    <col min="5370" max="5370" width="10.7109375" style="16" bestFit="1" customWidth="1"/>
    <col min="5371" max="5612" width="8.85546875" style="16"/>
    <col min="5613" max="5613" width="46.140625" style="16" customWidth="1"/>
    <col min="5614" max="5616" width="9.140625" style="16" customWidth="1"/>
    <col min="5617" max="5618" width="10.7109375" style="16" bestFit="1" customWidth="1"/>
    <col min="5619" max="5620" width="9.140625" style="16" bestFit="1" customWidth="1"/>
    <col min="5621" max="5621" width="9.28515625" style="16" customWidth="1"/>
    <col min="5622" max="5622" width="8.28515625" style="16" customWidth="1"/>
    <col min="5623" max="5623" width="9.28515625" style="16" customWidth="1"/>
    <col min="5624" max="5624" width="8.28515625" style="16" customWidth="1"/>
    <col min="5625" max="5625" width="12.85546875" style="16" bestFit="1" customWidth="1"/>
    <col min="5626" max="5626" width="10.7109375" style="16" bestFit="1" customWidth="1"/>
    <col min="5627" max="5868" width="8.85546875" style="16"/>
    <col min="5869" max="5869" width="46.140625" style="16" customWidth="1"/>
    <col min="5870" max="5872" width="9.140625" style="16" customWidth="1"/>
    <col min="5873" max="5874" width="10.7109375" style="16" bestFit="1" customWidth="1"/>
    <col min="5875" max="5876" width="9.140625" style="16" bestFit="1" customWidth="1"/>
    <col min="5877" max="5877" width="9.28515625" style="16" customWidth="1"/>
    <col min="5878" max="5878" width="8.28515625" style="16" customWidth="1"/>
    <col min="5879" max="5879" width="9.28515625" style="16" customWidth="1"/>
    <col min="5880" max="5880" width="8.28515625" style="16" customWidth="1"/>
    <col min="5881" max="5881" width="12.85546875" style="16" bestFit="1" customWidth="1"/>
    <col min="5882" max="5882" width="10.7109375" style="16" bestFit="1" customWidth="1"/>
    <col min="5883" max="6124" width="8.85546875" style="16"/>
    <col min="6125" max="6125" width="46.140625" style="16" customWidth="1"/>
    <col min="6126" max="6128" width="9.140625" style="16" customWidth="1"/>
    <col min="6129" max="6130" width="10.7109375" style="16" bestFit="1" customWidth="1"/>
    <col min="6131" max="6132" width="9.140625" style="16" bestFit="1" customWidth="1"/>
    <col min="6133" max="6133" width="9.28515625" style="16" customWidth="1"/>
    <col min="6134" max="6134" width="8.28515625" style="16" customWidth="1"/>
    <col min="6135" max="6135" width="9.28515625" style="16" customWidth="1"/>
    <col min="6136" max="6136" width="8.28515625" style="16" customWidth="1"/>
    <col min="6137" max="6137" width="12.85546875" style="16" bestFit="1" customWidth="1"/>
    <col min="6138" max="6138" width="10.7109375" style="16" bestFit="1" customWidth="1"/>
    <col min="6139" max="6380" width="8.85546875" style="16"/>
    <col min="6381" max="6381" width="46.140625" style="16" customWidth="1"/>
    <col min="6382" max="6384" width="9.140625" style="16" customWidth="1"/>
    <col min="6385" max="6386" width="10.7109375" style="16" bestFit="1" customWidth="1"/>
    <col min="6387" max="6388" width="9.140625" style="16" bestFit="1" customWidth="1"/>
    <col min="6389" max="6389" width="9.28515625" style="16" customWidth="1"/>
    <col min="6390" max="6390" width="8.28515625" style="16" customWidth="1"/>
    <col min="6391" max="6391" width="9.28515625" style="16" customWidth="1"/>
    <col min="6392" max="6392" width="8.28515625" style="16" customWidth="1"/>
    <col min="6393" max="6393" width="12.85546875" style="16" bestFit="1" customWidth="1"/>
    <col min="6394" max="6394" width="10.7109375" style="16" bestFit="1" customWidth="1"/>
    <col min="6395" max="6636" width="8.85546875" style="16"/>
    <col min="6637" max="6637" width="46.140625" style="16" customWidth="1"/>
    <col min="6638" max="6640" width="9.140625" style="16" customWidth="1"/>
    <col min="6641" max="6642" width="10.7109375" style="16" bestFit="1" customWidth="1"/>
    <col min="6643" max="6644" width="9.140625" style="16" bestFit="1" customWidth="1"/>
    <col min="6645" max="6645" width="9.28515625" style="16" customWidth="1"/>
    <col min="6646" max="6646" width="8.28515625" style="16" customWidth="1"/>
    <col min="6647" max="6647" width="9.28515625" style="16" customWidth="1"/>
    <col min="6648" max="6648" width="8.28515625" style="16" customWidth="1"/>
    <col min="6649" max="6649" width="12.85546875" style="16" bestFit="1" customWidth="1"/>
    <col min="6650" max="6650" width="10.7109375" style="16" bestFit="1" customWidth="1"/>
    <col min="6651" max="6892" width="8.85546875" style="16"/>
    <col min="6893" max="6893" width="46.140625" style="16" customWidth="1"/>
    <col min="6894" max="6896" width="9.140625" style="16" customWidth="1"/>
    <col min="6897" max="6898" width="10.7109375" style="16" bestFit="1" customWidth="1"/>
    <col min="6899" max="6900" width="9.140625" style="16" bestFit="1" customWidth="1"/>
    <col min="6901" max="6901" width="9.28515625" style="16" customWidth="1"/>
    <col min="6902" max="6902" width="8.28515625" style="16" customWidth="1"/>
    <col min="6903" max="6903" width="9.28515625" style="16" customWidth="1"/>
    <col min="6904" max="6904" width="8.28515625" style="16" customWidth="1"/>
    <col min="6905" max="6905" width="12.85546875" style="16" bestFit="1" customWidth="1"/>
    <col min="6906" max="6906" width="10.7109375" style="16" bestFit="1" customWidth="1"/>
    <col min="6907" max="7148" width="8.85546875" style="16"/>
    <col min="7149" max="7149" width="46.140625" style="16" customWidth="1"/>
    <col min="7150" max="7152" width="9.140625" style="16" customWidth="1"/>
    <col min="7153" max="7154" width="10.7109375" style="16" bestFit="1" customWidth="1"/>
    <col min="7155" max="7156" width="9.140625" style="16" bestFit="1" customWidth="1"/>
    <col min="7157" max="7157" width="9.28515625" style="16" customWidth="1"/>
    <col min="7158" max="7158" width="8.28515625" style="16" customWidth="1"/>
    <col min="7159" max="7159" width="9.28515625" style="16" customWidth="1"/>
    <col min="7160" max="7160" width="8.28515625" style="16" customWidth="1"/>
    <col min="7161" max="7161" width="12.85546875" style="16" bestFit="1" customWidth="1"/>
    <col min="7162" max="7162" width="10.7109375" style="16" bestFit="1" customWidth="1"/>
    <col min="7163" max="7404" width="8.85546875" style="16"/>
    <col min="7405" max="7405" width="46.140625" style="16" customWidth="1"/>
    <col min="7406" max="7408" width="9.140625" style="16" customWidth="1"/>
    <col min="7409" max="7410" width="10.7109375" style="16" bestFit="1" customWidth="1"/>
    <col min="7411" max="7412" width="9.140625" style="16" bestFit="1" customWidth="1"/>
    <col min="7413" max="7413" width="9.28515625" style="16" customWidth="1"/>
    <col min="7414" max="7414" width="8.28515625" style="16" customWidth="1"/>
    <col min="7415" max="7415" width="9.28515625" style="16" customWidth="1"/>
    <col min="7416" max="7416" width="8.28515625" style="16" customWidth="1"/>
    <col min="7417" max="7417" width="12.85546875" style="16" bestFit="1" customWidth="1"/>
    <col min="7418" max="7418" width="10.7109375" style="16" bestFit="1" customWidth="1"/>
    <col min="7419" max="7660" width="8.85546875" style="16"/>
    <col min="7661" max="7661" width="46.140625" style="16" customWidth="1"/>
    <col min="7662" max="7664" width="9.140625" style="16" customWidth="1"/>
    <col min="7665" max="7666" width="10.7109375" style="16" bestFit="1" customWidth="1"/>
    <col min="7667" max="7668" width="9.140625" style="16" bestFit="1" customWidth="1"/>
    <col min="7669" max="7669" width="9.28515625" style="16" customWidth="1"/>
    <col min="7670" max="7670" width="8.28515625" style="16" customWidth="1"/>
    <col min="7671" max="7671" width="9.28515625" style="16" customWidth="1"/>
    <col min="7672" max="7672" width="8.28515625" style="16" customWidth="1"/>
    <col min="7673" max="7673" width="12.85546875" style="16" bestFit="1" customWidth="1"/>
    <col min="7674" max="7674" width="10.7109375" style="16" bestFit="1" customWidth="1"/>
    <col min="7675" max="7916" width="8.85546875" style="16"/>
    <col min="7917" max="7917" width="46.140625" style="16" customWidth="1"/>
    <col min="7918" max="7920" width="9.140625" style="16" customWidth="1"/>
    <col min="7921" max="7922" width="10.7109375" style="16" bestFit="1" customWidth="1"/>
    <col min="7923" max="7924" width="9.140625" style="16" bestFit="1" customWidth="1"/>
    <col min="7925" max="7925" width="9.28515625" style="16" customWidth="1"/>
    <col min="7926" max="7926" width="8.28515625" style="16" customWidth="1"/>
    <col min="7927" max="7927" width="9.28515625" style="16" customWidth="1"/>
    <col min="7928" max="7928" width="8.28515625" style="16" customWidth="1"/>
    <col min="7929" max="7929" width="12.85546875" style="16" bestFit="1" customWidth="1"/>
    <col min="7930" max="7930" width="10.7109375" style="16" bestFit="1" customWidth="1"/>
    <col min="7931" max="8172" width="8.85546875" style="16"/>
    <col min="8173" max="8173" width="46.140625" style="16" customWidth="1"/>
    <col min="8174" max="8176" width="9.140625" style="16" customWidth="1"/>
    <col min="8177" max="8178" width="10.7109375" style="16" bestFit="1" customWidth="1"/>
    <col min="8179" max="8180" width="9.140625" style="16" bestFit="1" customWidth="1"/>
    <col min="8181" max="8181" width="9.28515625" style="16" customWidth="1"/>
    <col min="8182" max="8182" width="8.28515625" style="16" customWidth="1"/>
    <col min="8183" max="8183" width="9.28515625" style="16" customWidth="1"/>
    <col min="8184" max="8184" width="8.28515625" style="16" customWidth="1"/>
    <col min="8185" max="8185" width="12.85546875" style="16" bestFit="1" customWidth="1"/>
    <col min="8186" max="8186" width="10.7109375" style="16" bestFit="1" customWidth="1"/>
    <col min="8187" max="8428" width="8.85546875" style="16"/>
    <col min="8429" max="8429" width="46.140625" style="16" customWidth="1"/>
    <col min="8430" max="8432" width="9.140625" style="16" customWidth="1"/>
    <col min="8433" max="8434" width="10.7109375" style="16" bestFit="1" customWidth="1"/>
    <col min="8435" max="8436" width="9.140625" style="16" bestFit="1" customWidth="1"/>
    <col min="8437" max="8437" width="9.28515625" style="16" customWidth="1"/>
    <col min="8438" max="8438" width="8.28515625" style="16" customWidth="1"/>
    <col min="8439" max="8439" width="9.28515625" style="16" customWidth="1"/>
    <col min="8440" max="8440" width="8.28515625" style="16" customWidth="1"/>
    <col min="8441" max="8441" width="12.85546875" style="16" bestFit="1" customWidth="1"/>
    <col min="8442" max="8442" width="10.7109375" style="16" bestFit="1" customWidth="1"/>
    <col min="8443" max="8684" width="8.85546875" style="16"/>
    <col min="8685" max="8685" width="46.140625" style="16" customWidth="1"/>
    <col min="8686" max="8688" width="9.140625" style="16" customWidth="1"/>
    <col min="8689" max="8690" width="10.7109375" style="16" bestFit="1" customWidth="1"/>
    <col min="8691" max="8692" width="9.140625" style="16" bestFit="1" customWidth="1"/>
    <col min="8693" max="8693" width="9.28515625" style="16" customWidth="1"/>
    <col min="8694" max="8694" width="8.28515625" style="16" customWidth="1"/>
    <col min="8695" max="8695" width="9.28515625" style="16" customWidth="1"/>
    <col min="8696" max="8696" width="8.28515625" style="16" customWidth="1"/>
    <col min="8697" max="8697" width="12.85546875" style="16" bestFit="1" customWidth="1"/>
    <col min="8698" max="8698" width="10.7109375" style="16" bestFit="1" customWidth="1"/>
    <col min="8699" max="8940" width="8.85546875" style="16"/>
    <col min="8941" max="8941" width="46.140625" style="16" customWidth="1"/>
    <col min="8942" max="8944" width="9.140625" style="16" customWidth="1"/>
    <col min="8945" max="8946" width="10.7109375" style="16" bestFit="1" customWidth="1"/>
    <col min="8947" max="8948" width="9.140625" style="16" bestFit="1" customWidth="1"/>
    <col min="8949" max="8949" width="9.28515625" style="16" customWidth="1"/>
    <col min="8950" max="8950" width="8.28515625" style="16" customWidth="1"/>
    <col min="8951" max="8951" width="9.28515625" style="16" customWidth="1"/>
    <col min="8952" max="8952" width="8.28515625" style="16" customWidth="1"/>
    <col min="8953" max="8953" width="12.85546875" style="16" bestFit="1" customWidth="1"/>
    <col min="8954" max="8954" width="10.7109375" style="16" bestFit="1" customWidth="1"/>
    <col min="8955" max="9196" width="8.85546875" style="16"/>
    <col min="9197" max="9197" width="46.140625" style="16" customWidth="1"/>
    <col min="9198" max="9200" width="9.140625" style="16" customWidth="1"/>
    <col min="9201" max="9202" width="10.7109375" style="16" bestFit="1" customWidth="1"/>
    <col min="9203" max="9204" width="9.140625" style="16" bestFit="1" customWidth="1"/>
    <col min="9205" max="9205" width="9.28515625" style="16" customWidth="1"/>
    <col min="9206" max="9206" width="8.28515625" style="16" customWidth="1"/>
    <col min="9207" max="9207" width="9.28515625" style="16" customWidth="1"/>
    <col min="9208" max="9208" width="8.28515625" style="16" customWidth="1"/>
    <col min="9209" max="9209" width="12.85546875" style="16" bestFit="1" customWidth="1"/>
    <col min="9210" max="9210" width="10.7109375" style="16" bestFit="1" customWidth="1"/>
    <col min="9211" max="9452" width="8.85546875" style="16"/>
    <col min="9453" max="9453" width="46.140625" style="16" customWidth="1"/>
    <col min="9454" max="9456" width="9.140625" style="16" customWidth="1"/>
    <col min="9457" max="9458" width="10.7109375" style="16" bestFit="1" customWidth="1"/>
    <col min="9459" max="9460" width="9.140625" style="16" bestFit="1" customWidth="1"/>
    <col min="9461" max="9461" width="9.28515625" style="16" customWidth="1"/>
    <col min="9462" max="9462" width="8.28515625" style="16" customWidth="1"/>
    <col min="9463" max="9463" width="9.28515625" style="16" customWidth="1"/>
    <col min="9464" max="9464" width="8.28515625" style="16" customWidth="1"/>
    <col min="9465" max="9465" width="12.85546875" style="16" bestFit="1" customWidth="1"/>
    <col min="9466" max="9466" width="10.7109375" style="16" bestFit="1" customWidth="1"/>
    <col min="9467" max="9708" width="8.85546875" style="16"/>
    <col min="9709" max="9709" width="46.140625" style="16" customWidth="1"/>
    <col min="9710" max="9712" width="9.140625" style="16" customWidth="1"/>
    <col min="9713" max="9714" width="10.7109375" style="16" bestFit="1" customWidth="1"/>
    <col min="9715" max="9716" width="9.140625" style="16" bestFit="1" customWidth="1"/>
    <col min="9717" max="9717" width="9.28515625" style="16" customWidth="1"/>
    <col min="9718" max="9718" width="8.28515625" style="16" customWidth="1"/>
    <col min="9719" max="9719" width="9.28515625" style="16" customWidth="1"/>
    <col min="9720" max="9720" width="8.28515625" style="16" customWidth="1"/>
    <col min="9721" max="9721" width="12.85546875" style="16" bestFit="1" customWidth="1"/>
    <col min="9722" max="9722" width="10.7109375" style="16" bestFit="1" customWidth="1"/>
    <col min="9723" max="9964" width="8.85546875" style="16"/>
    <col min="9965" max="9965" width="46.140625" style="16" customWidth="1"/>
    <col min="9966" max="9968" width="9.140625" style="16" customWidth="1"/>
    <col min="9969" max="9970" width="10.7109375" style="16" bestFit="1" customWidth="1"/>
    <col min="9971" max="9972" width="9.140625" style="16" bestFit="1" customWidth="1"/>
    <col min="9973" max="9973" width="9.28515625" style="16" customWidth="1"/>
    <col min="9974" max="9974" width="8.28515625" style="16" customWidth="1"/>
    <col min="9975" max="9975" width="9.28515625" style="16" customWidth="1"/>
    <col min="9976" max="9976" width="8.28515625" style="16" customWidth="1"/>
    <col min="9977" max="9977" width="12.85546875" style="16" bestFit="1" customWidth="1"/>
    <col min="9978" max="9978" width="10.7109375" style="16" bestFit="1" customWidth="1"/>
    <col min="9979" max="10220" width="8.85546875" style="16"/>
    <col min="10221" max="10221" width="46.140625" style="16" customWidth="1"/>
    <col min="10222" max="10224" width="9.140625" style="16" customWidth="1"/>
    <col min="10225" max="10226" width="10.7109375" style="16" bestFit="1" customWidth="1"/>
    <col min="10227" max="10228" width="9.140625" style="16" bestFit="1" customWidth="1"/>
    <col min="10229" max="10229" width="9.28515625" style="16" customWidth="1"/>
    <col min="10230" max="10230" width="8.28515625" style="16" customWidth="1"/>
    <col min="10231" max="10231" width="9.28515625" style="16" customWidth="1"/>
    <col min="10232" max="10232" width="8.28515625" style="16" customWidth="1"/>
    <col min="10233" max="10233" width="12.85546875" style="16" bestFit="1" customWidth="1"/>
    <col min="10234" max="10234" width="10.7109375" style="16" bestFit="1" customWidth="1"/>
    <col min="10235" max="10476" width="8.85546875" style="16"/>
    <col min="10477" max="10477" width="46.140625" style="16" customWidth="1"/>
    <col min="10478" max="10480" width="9.140625" style="16" customWidth="1"/>
    <col min="10481" max="10482" width="10.7109375" style="16" bestFit="1" customWidth="1"/>
    <col min="10483" max="10484" width="9.140625" style="16" bestFit="1" customWidth="1"/>
    <col min="10485" max="10485" width="9.28515625" style="16" customWidth="1"/>
    <col min="10486" max="10486" width="8.28515625" style="16" customWidth="1"/>
    <col min="10487" max="10487" width="9.28515625" style="16" customWidth="1"/>
    <col min="10488" max="10488" width="8.28515625" style="16" customWidth="1"/>
    <col min="10489" max="10489" width="12.85546875" style="16" bestFit="1" customWidth="1"/>
    <col min="10490" max="10490" width="10.7109375" style="16" bestFit="1" customWidth="1"/>
    <col min="10491" max="10732" width="8.85546875" style="16"/>
    <col min="10733" max="10733" width="46.140625" style="16" customWidth="1"/>
    <col min="10734" max="10736" width="9.140625" style="16" customWidth="1"/>
    <col min="10737" max="10738" width="10.7109375" style="16" bestFit="1" customWidth="1"/>
    <col min="10739" max="10740" width="9.140625" style="16" bestFit="1" customWidth="1"/>
    <col min="10741" max="10741" width="9.28515625" style="16" customWidth="1"/>
    <col min="10742" max="10742" width="8.28515625" style="16" customWidth="1"/>
    <col min="10743" max="10743" width="9.28515625" style="16" customWidth="1"/>
    <col min="10744" max="10744" width="8.28515625" style="16" customWidth="1"/>
    <col min="10745" max="10745" width="12.85546875" style="16" bestFit="1" customWidth="1"/>
    <col min="10746" max="10746" width="10.7109375" style="16" bestFit="1" customWidth="1"/>
    <col min="10747" max="10988" width="8.85546875" style="16"/>
    <col min="10989" max="10989" width="46.140625" style="16" customWidth="1"/>
    <col min="10990" max="10992" width="9.140625" style="16" customWidth="1"/>
    <col min="10993" max="10994" width="10.7109375" style="16" bestFit="1" customWidth="1"/>
    <col min="10995" max="10996" width="9.140625" style="16" bestFit="1" customWidth="1"/>
    <col min="10997" max="10997" width="9.28515625" style="16" customWidth="1"/>
    <col min="10998" max="10998" width="8.28515625" style="16" customWidth="1"/>
    <col min="10999" max="10999" width="9.28515625" style="16" customWidth="1"/>
    <col min="11000" max="11000" width="8.28515625" style="16" customWidth="1"/>
    <col min="11001" max="11001" width="12.85546875" style="16" bestFit="1" customWidth="1"/>
    <col min="11002" max="11002" width="10.7109375" style="16" bestFit="1" customWidth="1"/>
    <col min="11003" max="11244" width="8.85546875" style="16"/>
    <col min="11245" max="11245" width="46.140625" style="16" customWidth="1"/>
    <col min="11246" max="11248" width="9.140625" style="16" customWidth="1"/>
    <col min="11249" max="11250" width="10.7109375" style="16" bestFit="1" customWidth="1"/>
    <col min="11251" max="11252" width="9.140625" style="16" bestFit="1" customWidth="1"/>
    <col min="11253" max="11253" width="9.28515625" style="16" customWidth="1"/>
    <col min="11254" max="11254" width="8.28515625" style="16" customWidth="1"/>
    <col min="11255" max="11255" width="9.28515625" style="16" customWidth="1"/>
    <col min="11256" max="11256" width="8.28515625" style="16" customWidth="1"/>
    <col min="11257" max="11257" width="12.85546875" style="16" bestFit="1" customWidth="1"/>
    <col min="11258" max="11258" width="10.7109375" style="16" bestFit="1" customWidth="1"/>
    <col min="11259" max="11500" width="8.85546875" style="16"/>
    <col min="11501" max="11501" width="46.140625" style="16" customWidth="1"/>
    <col min="11502" max="11504" width="9.140625" style="16" customWidth="1"/>
    <col min="11505" max="11506" width="10.7109375" style="16" bestFit="1" customWidth="1"/>
    <col min="11507" max="11508" width="9.140625" style="16" bestFit="1" customWidth="1"/>
    <col min="11509" max="11509" width="9.28515625" style="16" customWidth="1"/>
    <col min="11510" max="11510" width="8.28515625" style="16" customWidth="1"/>
    <col min="11511" max="11511" width="9.28515625" style="16" customWidth="1"/>
    <col min="11512" max="11512" width="8.28515625" style="16" customWidth="1"/>
    <col min="11513" max="11513" width="12.85546875" style="16" bestFit="1" customWidth="1"/>
    <col min="11514" max="11514" width="10.7109375" style="16" bestFit="1" customWidth="1"/>
    <col min="11515" max="11756" width="8.85546875" style="16"/>
    <col min="11757" max="11757" width="46.140625" style="16" customWidth="1"/>
    <col min="11758" max="11760" width="9.140625" style="16" customWidth="1"/>
    <col min="11761" max="11762" width="10.7109375" style="16" bestFit="1" customWidth="1"/>
    <col min="11763" max="11764" width="9.140625" style="16" bestFit="1" customWidth="1"/>
    <col min="11765" max="11765" width="9.28515625" style="16" customWidth="1"/>
    <col min="11766" max="11766" width="8.28515625" style="16" customWidth="1"/>
    <col min="11767" max="11767" width="9.28515625" style="16" customWidth="1"/>
    <col min="11768" max="11768" width="8.28515625" style="16" customWidth="1"/>
    <col min="11769" max="11769" width="12.85546875" style="16" bestFit="1" customWidth="1"/>
    <col min="11770" max="11770" width="10.7109375" style="16" bestFit="1" customWidth="1"/>
    <col min="11771" max="12012" width="8.85546875" style="16"/>
    <col min="12013" max="12013" width="46.140625" style="16" customWidth="1"/>
    <col min="12014" max="12016" width="9.140625" style="16" customWidth="1"/>
    <col min="12017" max="12018" width="10.7109375" style="16" bestFit="1" customWidth="1"/>
    <col min="12019" max="12020" width="9.140625" style="16" bestFit="1" customWidth="1"/>
    <col min="12021" max="12021" width="9.28515625" style="16" customWidth="1"/>
    <col min="12022" max="12022" width="8.28515625" style="16" customWidth="1"/>
    <col min="12023" max="12023" width="9.28515625" style="16" customWidth="1"/>
    <col min="12024" max="12024" width="8.28515625" style="16" customWidth="1"/>
    <col min="12025" max="12025" width="12.85546875" style="16" bestFit="1" customWidth="1"/>
    <col min="12026" max="12026" width="10.7109375" style="16" bestFit="1" customWidth="1"/>
    <col min="12027" max="12268" width="8.85546875" style="16"/>
    <col min="12269" max="12269" width="46.140625" style="16" customWidth="1"/>
    <col min="12270" max="12272" width="9.140625" style="16" customWidth="1"/>
    <col min="12273" max="12274" width="10.7109375" style="16" bestFit="1" customWidth="1"/>
    <col min="12275" max="12276" width="9.140625" style="16" bestFit="1" customWidth="1"/>
    <col min="12277" max="12277" width="9.28515625" style="16" customWidth="1"/>
    <col min="12278" max="12278" width="8.28515625" style="16" customWidth="1"/>
    <col min="12279" max="12279" width="9.28515625" style="16" customWidth="1"/>
    <col min="12280" max="12280" width="8.28515625" style="16" customWidth="1"/>
    <col min="12281" max="12281" width="12.85546875" style="16" bestFit="1" customWidth="1"/>
    <col min="12282" max="12282" width="10.7109375" style="16" bestFit="1" customWidth="1"/>
    <col min="12283" max="12524" width="8.85546875" style="16"/>
    <col min="12525" max="12525" width="46.140625" style="16" customWidth="1"/>
    <col min="12526" max="12528" width="9.140625" style="16" customWidth="1"/>
    <col min="12529" max="12530" width="10.7109375" style="16" bestFit="1" customWidth="1"/>
    <col min="12531" max="12532" width="9.140625" style="16" bestFit="1" customWidth="1"/>
    <col min="12533" max="12533" width="9.28515625" style="16" customWidth="1"/>
    <col min="12534" max="12534" width="8.28515625" style="16" customWidth="1"/>
    <col min="12535" max="12535" width="9.28515625" style="16" customWidth="1"/>
    <col min="12536" max="12536" width="8.28515625" style="16" customWidth="1"/>
    <col min="12537" max="12537" width="12.85546875" style="16" bestFit="1" customWidth="1"/>
    <col min="12538" max="12538" width="10.7109375" style="16" bestFit="1" customWidth="1"/>
    <col min="12539" max="12780" width="8.85546875" style="16"/>
    <col min="12781" max="12781" width="46.140625" style="16" customWidth="1"/>
    <col min="12782" max="12784" width="9.140625" style="16" customWidth="1"/>
    <col min="12785" max="12786" width="10.7109375" style="16" bestFit="1" customWidth="1"/>
    <col min="12787" max="12788" width="9.140625" style="16" bestFit="1" customWidth="1"/>
    <col min="12789" max="12789" width="9.28515625" style="16" customWidth="1"/>
    <col min="12790" max="12790" width="8.28515625" style="16" customWidth="1"/>
    <col min="12791" max="12791" width="9.28515625" style="16" customWidth="1"/>
    <col min="12792" max="12792" width="8.28515625" style="16" customWidth="1"/>
    <col min="12793" max="12793" width="12.85546875" style="16" bestFit="1" customWidth="1"/>
    <col min="12794" max="12794" width="10.7109375" style="16" bestFit="1" customWidth="1"/>
    <col min="12795" max="13036" width="8.85546875" style="16"/>
    <col min="13037" max="13037" width="46.140625" style="16" customWidth="1"/>
    <col min="13038" max="13040" width="9.140625" style="16" customWidth="1"/>
    <col min="13041" max="13042" width="10.7109375" style="16" bestFit="1" customWidth="1"/>
    <col min="13043" max="13044" width="9.140625" style="16" bestFit="1" customWidth="1"/>
    <col min="13045" max="13045" width="9.28515625" style="16" customWidth="1"/>
    <col min="13046" max="13046" width="8.28515625" style="16" customWidth="1"/>
    <col min="13047" max="13047" width="9.28515625" style="16" customWidth="1"/>
    <col min="13048" max="13048" width="8.28515625" style="16" customWidth="1"/>
    <col min="13049" max="13049" width="12.85546875" style="16" bestFit="1" customWidth="1"/>
    <col min="13050" max="13050" width="10.7109375" style="16" bestFit="1" customWidth="1"/>
    <col min="13051" max="13292" width="8.85546875" style="16"/>
    <col min="13293" max="13293" width="46.140625" style="16" customWidth="1"/>
    <col min="13294" max="13296" width="9.140625" style="16" customWidth="1"/>
    <col min="13297" max="13298" width="10.7109375" style="16" bestFit="1" customWidth="1"/>
    <col min="13299" max="13300" width="9.140625" style="16" bestFit="1" customWidth="1"/>
    <col min="13301" max="13301" width="9.28515625" style="16" customWidth="1"/>
    <col min="13302" max="13302" width="8.28515625" style="16" customWidth="1"/>
    <col min="13303" max="13303" width="9.28515625" style="16" customWidth="1"/>
    <col min="13304" max="13304" width="8.28515625" style="16" customWidth="1"/>
    <col min="13305" max="13305" width="12.85546875" style="16" bestFit="1" customWidth="1"/>
    <col min="13306" max="13306" width="10.7109375" style="16" bestFit="1" customWidth="1"/>
    <col min="13307" max="13548" width="8.85546875" style="16"/>
    <col min="13549" max="13549" width="46.140625" style="16" customWidth="1"/>
    <col min="13550" max="13552" width="9.140625" style="16" customWidth="1"/>
    <col min="13553" max="13554" width="10.7109375" style="16" bestFit="1" customWidth="1"/>
    <col min="13555" max="13556" width="9.140625" style="16" bestFit="1" customWidth="1"/>
    <col min="13557" max="13557" width="9.28515625" style="16" customWidth="1"/>
    <col min="13558" max="13558" width="8.28515625" style="16" customWidth="1"/>
    <col min="13559" max="13559" width="9.28515625" style="16" customWidth="1"/>
    <col min="13560" max="13560" width="8.28515625" style="16" customWidth="1"/>
    <col min="13561" max="13561" width="12.85546875" style="16" bestFit="1" customWidth="1"/>
    <col min="13562" max="13562" width="10.7109375" style="16" bestFit="1" customWidth="1"/>
    <col min="13563" max="13804" width="8.85546875" style="16"/>
    <col min="13805" max="13805" width="46.140625" style="16" customWidth="1"/>
    <col min="13806" max="13808" width="9.140625" style="16" customWidth="1"/>
    <col min="13809" max="13810" width="10.7109375" style="16" bestFit="1" customWidth="1"/>
    <col min="13811" max="13812" width="9.140625" style="16" bestFit="1" customWidth="1"/>
    <col min="13813" max="13813" width="9.28515625" style="16" customWidth="1"/>
    <col min="13814" max="13814" width="8.28515625" style="16" customWidth="1"/>
    <col min="13815" max="13815" width="9.28515625" style="16" customWidth="1"/>
    <col min="13816" max="13816" width="8.28515625" style="16" customWidth="1"/>
    <col min="13817" max="13817" width="12.85546875" style="16" bestFit="1" customWidth="1"/>
    <col min="13818" max="13818" width="10.7109375" style="16" bestFit="1" customWidth="1"/>
    <col min="13819" max="14060" width="8.85546875" style="16"/>
    <col min="14061" max="14061" width="46.140625" style="16" customWidth="1"/>
    <col min="14062" max="14064" width="9.140625" style="16" customWidth="1"/>
    <col min="14065" max="14066" width="10.7109375" style="16" bestFit="1" customWidth="1"/>
    <col min="14067" max="14068" width="9.140625" style="16" bestFit="1" customWidth="1"/>
    <col min="14069" max="14069" width="9.28515625" style="16" customWidth="1"/>
    <col min="14070" max="14070" width="8.28515625" style="16" customWidth="1"/>
    <col min="14071" max="14071" width="9.28515625" style="16" customWidth="1"/>
    <col min="14072" max="14072" width="8.28515625" style="16" customWidth="1"/>
    <col min="14073" max="14073" width="12.85546875" style="16" bestFit="1" customWidth="1"/>
    <col min="14074" max="14074" width="10.7109375" style="16" bestFit="1" customWidth="1"/>
    <col min="14075" max="14316" width="8.85546875" style="16"/>
    <col min="14317" max="14317" width="46.140625" style="16" customWidth="1"/>
    <col min="14318" max="14320" width="9.140625" style="16" customWidth="1"/>
    <col min="14321" max="14322" width="10.7109375" style="16" bestFit="1" customWidth="1"/>
    <col min="14323" max="14324" width="9.140625" style="16" bestFit="1" customWidth="1"/>
    <col min="14325" max="14325" width="9.28515625" style="16" customWidth="1"/>
    <col min="14326" max="14326" width="8.28515625" style="16" customWidth="1"/>
    <col min="14327" max="14327" width="9.28515625" style="16" customWidth="1"/>
    <col min="14328" max="14328" width="8.28515625" style="16" customWidth="1"/>
    <col min="14329" max="14329" width="12.85546875" style="16" bestFit="1" customWidth="1"/>
    <col min="14330" max="14330" width="10.7109375" style="16" bestFit="1" customWidth="1"/>
    <col min="14331" max="14572" width="8.85546875" style="16"/>
    <col min="14573" max="14573" width="46.140625" style="16" customWidth="1"/>
    <col min="14574" max="14576" width="9.140625" style="16" customWidth="1"/>
    <col min="14577" max="14578" width="10.7109375" style="16" bestFit="1" customWidth="1"/>
    <col min="14579" max="14580" width="9.140625" style="16" bestFit="1" customWidth="1"/>
    <col min="14581" max="14581" width="9.28515625" style="16" customWidth="1"/>
    <col min="14582" max="14582" width="8.28515625" style="16" customWidth="1"/>
    <col min="14583" max="14583" width="9.28515625" style="16" customWidth="1"/>
    <col min="14584" max="14584" width="8.28515625" style="16" customWidth="1"/>
    <col min="14585" max="14585" width="12.85546875" style="16" bestFit="1" customWidth="1"/>
    <col min="14586" max="14586" width="10.7109375" style="16" bestFit="1" customWidth="1"/>
    <col min="14587" max="14828" width="8.85546875" style="16"/>
    <col min="14829" max="14829" width="46.140625" style="16" customWidth="1"/>
    <col min="14830" max="14832" width="9.140625" style="16" customWidth="1"/>
    <col min="14833" max="14834" width="10.7109375" style="16" bestFit="1" customWidth="1"/>
    <col min="14835" max="14836" width="9.140625" style="16" bestFit="1" customWidth="1"/>
    <col min="14837" max="14837" width="9.28515625" style="16" customWidth="1"/>
    <col min="14838" max="14838" width="8.28515625" style="16" customWidth="1"/>
    <col min="14839" max="14839" width="9.28515625" style="16" customWidth="1"/>
    <col min="14840" max="14840" width="8.28515625" style="16" customWidth="1"/>
    <col min="14841" max="14841" width="12.85546875" style="16" bestFit="1" customWidth="1"/>
    <col min="14842" max="14842" width="10.7109375" style="16" bestFit="1" customWidth="1"/>
    <col min="14843" max="15084" width="8.85546875" style="16"/>
    <col min="15085" max="15085" width="46.140625" style="16" customWidth="1"/>
    <col min="15086" max="15088" width="9.140625" style="16" customWidth="1"/>
    <col min="15089" max="15090" width="10.7109375" style="16" bestFit="1" customWidth="1"/>
    <col min="15091" max="15092" width="9.140625" style="16" bestFit="1" customWidth="1"/>
    <col min="15093" max="15093" width="9.28515625" style="16" customWidth="1"/>
    <col min="15094" max="15094" width="8.28515625" style="16" customWidth="1"/>
    <col min="15095" max="15095" width="9.28515625" style="16" customWidth="1"/>
    <col min="15096" max="15096" width="8.28515625" style="16" customWidth="1"/>
    <col min="15097" max="15097" width="12.85546875" style="16" bestFit="1" customWidth="1"/>
    <col min="15098" max="15098" width="10.7109375" style="16" bestFit="1" customWidth="1"/>
    <col min="15099" max="15340" width="8.85546875" style="16"/>
    <col min="15341" max="15341" width="46.140625" style="16" customWidth="1"/>
    <col min="15342" max="15344" width="9.140625" style="16" customWidth="1"/>
    <col min="15345" max="15346" width="10.7109375" style="16" bestFit="1" customWidth="1"/>
    <col min="15347" max="15348" width="9.140625" style="16" bestFit="1" customWidth="1"/>
    <col min="15349" max="15349" width="9.28515625" style="16" customWidth="1"/>
    <col min="15350" max="15350" width="8.28515625" style="16" customWidth="1"/>
    <col min="15351" max="15351" width="9.28515625" style="16" customWidth="1"/>
    <col min="15352" max="15352" width="8.28515625" style="16" customWidth="1"/>
    <col min="15353" max="15353" width="12.85546875" style="16" bestFit="1" customWidth="1"/>
    <col min="15354" max="15354" width="10.7109375" style="16" bestFit="1" customWidth="1"/>
    <col min="15355" max="15596" width="8.85546875" style="16"/>
    <col min="15597" max="15597" width="46.140625" style="16" customWidth="1"/>
    <col min="15598" max="15600" width="9.140625" style="16" customWidth="1"/>
    <col min="15601" max="15602" width="10.7109375" style="16" bestFit="1" customWidth="1"/>
    <col min="15603" max="15604" width="9.140625" style="16" bestFit="1" customWidth="1"/>
    <col min="15605" max="15605" width="9.28515625" style="16" customWidth="1"/>
    <col min="15606" max="15606" width="8.28515625" style="16" customWidth="1"/>
    <col min="15607" max="15607" width="9.28515625" style="16" customWidth="1"/>
    <col min="15608" max="15608" width="8.28515625" style="16" customWidth="1"/>
    <col min="15609" max="15609" width="12.85546875" style="16" bestFit="1" customWidth="1"/>
    <col min="15610" max="15610" width="10.7109375" style="16" bestFit="1" customWidth="1"/>
    <col min="15611" max="15852" width="8.85546875" style="16"/>
    <col min="15853" max="15853" width="46.140625" style="16" customWidth="1"/>
    <col min="15854" max="15856" width="9.140625" style="16" customWidth="1"/>
    <col min="15857" max="15858" width="10.7109375" style="16" bestFit="1" customWidth="1"/>
    <col min="15859" max="15860" width="9.140625" style="16" bestFit="1" customWidth="1"/>
    <col min="15861" max="15861" width="9.28515625" style="16" customWidth="1"/>
    <col min="15862" max="15862" width="8.28515625" style="16" customWidth="1"/>
    <col min="15863" max="15863" width="9.28515625" style="16" customWidth="1"/>
    <col min="15864" max="15864" width="8.28515625" style="16" customWidth="1"/>
    <col min="15865" max="15865" width="12.85546875" style="16" bestFit="1" customWidth="1"/>
    <col min="15866" max="15866" width="10.7109375" style="16" bestFit="1" customWidth="1"/>
    <col min="15867" max="16108" width="8.85546875" style="16"/>
    <col min="16109" max="16109" width="46.140625" style="16" customWidth="1"/>
    <col min="16110" max="16112" width="9.140625" style="16" customWidth="1"/>
    <col min="16113" max="16114" width="10.7109375" style="16" bestFit="1" customWidth="1"/>
    <col min="16115" max="16116" width="9.140625" style="16" bestFit="1" customWidth="1"/>
    <col min="16117" max="16117" width="9.28515625" style="16" customWidth="1"/>
    <col min="16118" max="16118" width="8.28515625" style="16" customWidth="1"/>
    <col min="16119" max="16119" width="9.28515625" style="16" customWidth="1"/>
    <col min="16120" max="16120" width="8.28515625" style="16" customWidth="1"/>
    <col min="16121" max="16121" width="12.85546875" style="16" bestFit="1" customWidth="1"/>
    <col min="16122" max="16122" width="10.7109375" style="16" bestFit="1" customWidth="1"/>
    <col min="16123" max="16384" width="8.85546875" style="16"/>
  </cols>
  <sheetData>
    <row r="1" spans="1:12" s="34" customFormat="1" ht="52.5" customHeight="1">
      <c r="A1" s="714" t="s">
        <v>771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</row>
    <row r="2" spans="1:12" s="34" customFormat="1" ht="33" customHeight="1">
      <c r="A2" s="792" t="s">
        <v>772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</row>
    <row r="3" spans="1:12" s="34" customFormat="1" ht="18.75">
      <c r="A3" s="782" t="s">
        <v>1246</v>
      </c>
      <c r="B3" s="782"/>
      <c r="C3" s="782"/>
      <c r="D3" s="782"/>
      <c r="E3" s="782"/>
      <c r="F3" s="782"/>
      <c r="G3" s="783" t="s">
        <v>475</v>
      </c>
      <c r="H3" s="784"/>
      <c r="I3" s="784"/>
      <c r="J3" s="784"/>
      <c r="K3" s="784"/>
      <c r="L3" s="785"/>
    </row>
    <row r="4" spans="1:12" ht="54.95" customHeight="1">
      <c r="A4" s="802" t="s">
        <v>52</v>
      </c>
      <c r="B4" s="789" t="s">
        <v>700</v>
      </c>
      <c r="C4" s="790"/>
      <c r="D4" s="790"/>
      <c r="E4" s="790"/>
      <c r="F4" s="790"/>
      <c r="G4" s="790"/>
      <c r="H4" s="790"/>
      <c r="I4" s="790"/>
      <c r="J4" s="790"/>
      <c r="K4" s="790" t="s">
        <v>699</v>
      </c>
      <c r="L4" s="786" t="s">
        <v>56</v>
      </c>
    </row>
    <row r="5" spans="1:12" ht="105" customHeight="1">
      <c r="A5" s="802"/>
      <c r="B5" s="497" t="s">
        <v>692</v>
      </c>
      <c r="C5" s="497" t="s">
        <v>693</v>
      </c>
      <c r="D5" s="497" t="s">
        <v>1070</v>
      </c>
      <c r="E5" s="560" t="s">
        <v>694</v>
      </c>
      <c r="F5" s="497" t="s">
        <v>695</v>
      </c>
      <c r="G5" s="497" t="s">
        <v>696</v>
      </c>
      <c r="H5" s="497" t="s">
        <v>697</v>
      </c>
      <c r="I5" s="497" t="s">
        <v>698</v>
      </c>
      <c r="J5" s="497" t="s">
        <v>263</v>
      </c>
      <c r="K5" s="526" t="s">
        <v>1100</v>
      </c>
      <c r="L5" s="787"/>
    </row>
    <row r="6" spans="1:12" s="32" customFormat="1" ht="33" customHeight="1">
      <c r="A6" s="539" t="s">
        <v>1193</v>
      </c>
      <c r="B6" s="679">
        <v>84012</v>
      </c>
      <c r="C6" s="679">
        <v>91697</v>
      </c>
      <c r="D6" s="679">
        <v>16214</v>
      </c>
      <c r="E6" s="679">
        <v>10831</v>
      </c>
      <c r="F6" s="679">
        <v>0</v>
      </c>
      <c r="G6" s="679">
        <v>0</v>
      </c>
      <c r="H6" s="679">
        <v>0</v>
      </c>
      <c r="I6" s="679">
        <v>51355</v>
      </c>
      <c r="J6" s="680">
        <f t="shared" ref="J6:J15" si="0">SUM(B6:I6)</f>
        <v>254109</v>
      </c>
      <c r="K6" s="679" t="s">
        <v>211</v>
      </c>
      <c r="L6" s="461" t="s">
        <v>1038</v>
      </c>
    </row>
    <row r="7" spans="1:12" s="32" customFormat="1" ht="33" customHeight="1">
      <c r="A7" s="539" t="s">
        <v>101</v>
      </c>
      <c r="B7" s="681">
        <v>26815</v>
      </c>
      <c r="C7" s="681">
        <v>17665</v>
      </c>
      <c r="D7" s="681">
        <v>810</v>
      </c>
      <c r="E7" s="681">
        <v>1132</v>
      </c>
      <c r="F7" s="681">
        <v>0</v>
      </c>
      <c r="G7" s="681">
        <v>163</v>
      </c>
      <c r="H7" s="681">
        <v>6176</v>
      </c>
      <c r="I7" s="681">
        <v>0</v>
      </c>
      <c r="J7" s="680">
        <f t="shared" si="0"/>
        <v>52761</v>
      </c>
      <c r="K7" s="681">
        <v>209993</v>
      </c>
      <c r="L7" s="461" t="s">
        <v>1039</v>
      </c>
    </row>
    <row r="8" spans="1:12" s="32" customFormat="1" ht="33" customHeight="1">
      <c r="A8" s="539" t="s">
        <v>796</v>
      </c>
      <c r="B8" s="679">
        <v>29013</v>
      </c>
      <c r="C8" s="679">
        <v>0</v>
      </c>
      <c r="D8" s="679">
        <v>516</v>
      </c>
      <c r="E8" s="679">
        <v>0</v>
      </c>
      <c r="F8" s="679">
        <v>31433</v>
      </c>
      <c r="G8" s="679">
        <v>6026</v>
      </c>
      <c r="H8" s="679">
        <v>0</v>
      </c>
      <c r="I8" s="679">
        <v>0</v>
      </c>
      <c r="J8" s="680">
        <f t="shared" si="0"/>
        <v>66988</v>
      </c>
      <c r="K8" s="679">
        <v>389946</v>
      </c>
      <c r="L8" s="461" t="s">
        <v>1040</v>
      </c>
    </row>
    <row r="9" spans="1:12" s="32" customFormat="1" ht="33" customHeight="1">
      <c r="A9" s="539" t="s">
        <v>794</v>
      </c>
      <c r="B9" s="681">
        <v>20378</v>
      </c>
      <c r="C9" s="681">
        <v>1581</v>
      </c>
      <c r="D9" s="681">
        <v>8619</v>
      </c>
      <c r="E9" s="681">
        <v>1800</v>
      </c>
      <c r="F9" s="681">
        <v>45242</v>
      </c>
      <c r="G9" s="681">
        <v>0</v>
      </c>
      <c r="H9" s="681">
        <v>0</v>
      </c>
      <c r="I9" s="681">
        <v>0</v>
      </c>
      <c r="J9" s="680">
        <f t="shared" si="0"/>
        <v>77620</v>
      </c>
      <c r="K9" s="681" t="s">
        <v>211</v>
      </c>
      <c r="L9" s="461" t="s">
        <v>1041</v>
      </c>
    </row>
    <row r="10" spans="1:12" s="32" customFormat="1" ht="33" customHeight="1">
      <c r="A10" s="539" t="s">
        <v>100</v>
      </c>
      <c r="B10" s="679">
        <v>5287</v>
      </c>
      <c r="C10" s="679">
        <v>281</v>
      </c>
      <c r="D10" s="679">
        <v>263</v>
      </c>
      <c r="E10" s="679">
        <v>0</v>
      </c>
      <c r="F10" s="679">
        <v>12</v>
      </c>
      <c r="G10" s="679">
        <v>0</v>
      </c>
      <c r="H10" s="679">
        <v>0</v>
      </c>
      <c r="I10" s="679">
        <v>0</v>
      </c>
      <c r="J10" s="680">
        <f t="shared" si="0"/>
        <v>5843</v>
      </c>
      <c r="K10" s="679">
        <v>21475</v>
      </c>
      <c r="L10" s="461" t="s">
        <v>1044</v>
      </c>
    </row>
    <row r="11" spans="1:12" s="32" customFormat="1" ht="33" customHeight="1">
      <c r="A11" s="539" t="s">
        <v>212</v>
      </c>
      <c r="B11" s="681">
        <v>14291</v>
      </c>
      <c r="C11" s="681">
        <v>1539</v>
      </c>
      <c r="D11" s="681">
        <v>2025</v>
      </c>
      <c r="E11" s="681">
        <v>1642</v>
      </c>
      <c r="F11" s="681">
        <v>0</v>
      </c>
      <c r="G11" s="681">
        <v>0</v>
      </c>
      <c r="H11" s="681">
        <v>0</v>
      </c>
      <c r="I11" s="681">
        <v>0</v>
      </c>
      <c r="J11" s="680">
        <f t="shared" si="0"/>
        <v>19497</v>
      </c>
      <c r="K11" s="681">
        <v>81398</v>
      </c>
      <c r="L11" s="461" t="s">
        <v>1045</v>
      </c>
    </row>
    <row r="12" spans="1:12" s="32" customFormat="1" ht="33" customHeight="1">
      <c r="A12" s="539" t="s">
        <v>729</v>
      </c>
      <c r="B12" s="679">
        <v>33707</v>
      </c>
      <c r="C12" s="679">
        <v>1513</v>
      </c>
      <c r="D12" s="679">
        <v>4458</v>
      </c>
      <c r="E12" s="679">
        <v>693</v>
      </c>
      <c r="F12" s="679">
        <v>177683</v>
      </c>
      <c r="G12" s="679">
        <v>6421</v>
      </c>
      <c r="H12" s="679">
        <v>7662</v>
      </c>
      <c r="I12" s="679">
        <v>196</v>
      </c>
      <c r="J12" s="680">
        <f t="shared" si="0"/>
        <v>232333</v>
      </c>
      <c r="K12" s="679" t="s">
        <v>211</v>
      </c>
      <c r="L12" s="461" t="s">
        <v>1048</v>
      </c>
    </row>
    <row r="13" spans="1:12" s="32" customFormat="1" ht="33" customHeight="1">
      <c r="A13" s="539" t="s">
        <v>783</v>
      </c>
      <c r="B13" s="681">
        <v>27</v>
      </c>
      <c r="C13" s="681">
        <v>0</v>
      </c>
      <c r="D13" s="681">
        <v>0</v>
      </c>
      <c r="E13" s="681">
        <v>0</v>
      </c>
      <c r="F13" s="681">
        <v>0</v>
      </c>
      <c r="G13" s="681">
        <v>0</v>
      </c>
      <c r="H13" s="681">
        <v>0</v>
      </c>
      <c r="I13" s="681">
        <v>0</v>
      </c>
      <c r="J13" s="680">
        <f t="shared" si="0"/>
        <v>27</v>
      </c>
      <c r="K13" s="681">
        <v>252</v>
      </c>
      <c r="L13" s="461" t="s">
        <v>1046</v>
      </c>
    </row>
    <row r="14" spans="1:12" s="32" customFormat="1" ht="33" customHeight="1">
      <c r="A14" s="539" t="s">
        <v>213</v>
      </c>
      <c r="B14" s="679">
        <v>2754</v>
      </c>
      <c r="C14" s="679">
        <v>0</v>
      </c>
      <c r="D14" s="679">
        <v>0</v>
      </c>
      <c r="E14" s="679">
        <v>0</v>
      </c>
      <c r="F14" s="679">
        <v>0</v>
      </c>
      <c r="G14" s="679">
        <v>0</v>
      </c>
      <c r="H14" s="679">
        <v>0</v>
      </c>
      <c r="I14" s="679">
        <v>0</v>
      </c>
      <c r="J14" s="680">
        <f t="shared" si="0"/>
        <v>2754</v>
      </c>
      <c r="K14" s="679">
        <v>25973</v>
      </c>
      <c r="L14" s="461" t="s">
        <v>1051</v>
      </c>
    </row>
    <row r="15" spans="1:12" s="32" customFormat="1" ht="33" customHeight="1">
      <c r="A15" s="539" t="s">
        <v>750</v>
      </c>
      <c r="B15" s="681">
        <v>0</v>
      </c>
      <c r="C15" s="681">
        <v>0</v>
      </c>
      <c r="D15" s="681">
        <v>0</v>
      </c>
      <c r="E15" s="681">
        <v>0</v>
      </c>
      <c r="F15" s="681">
        <v>0</v>
      </c>
      <c r="G15" s="681">
        <v>0</v>
      </c>
      <c r="H15" s="681">
        <v>0</v>
      </c>
      <c r="I15" s="681">
        <v>7232</v>
      </c>
      <c r="J15" s="680">
        <f t="shared" si="0"/>
        <v>7232</v>
      </c>
      <c r="K15" s="681" t="s">
        <v>214</v>
      </c>
      <c r="L15" s="461" t="s">
        <v>1050</v>
      </c>
    </row>
    <row r="16" spans="1:12" ht="33" customHeight="1">
      <c r="A16" s="462" t="s">
        <v>35</v>
      </c>
      <c r="B16" s="453">
        <f t="shared" ref="B16:J16" si="1">SUM(B6:B15)</f>
        <v>216284</v>
      </c>
      <c r="C16" s="453">
        <f t="shared" si="1"/>
        <v>114276</v>
      </c>
      <c r="D16" s="453">
        <f t="shared" si="1"/>
        <v>32905</v>
      </c>
      <c r="E16" s="453">
        <f t="shared" si="1"/>
        <v>16098</v>
      </c>
      <c r="F16" s="453">
        <f t="shared" si="1"/>
        <v>254370</v>
      </c>
      <c r="G16" s="453">
        <f t="shared" si="1"/>
        <v>12610</v>
      </c>
      <c r="H16" s="453">
        <f t="shared" si="1"/>
        <v>13838</v>
      </c>
      <c r="I16" s="453">
        <f t="shared" si="1"/>
        <v>58783</v>
      </c>
      <c r="J16" s="453">
        <f t="shared" si="1"/>
        <v>719164</v>
      </c>
      <c r="K16" s="453" t="s">
        <v>214</v>
      </c>
      <c r="L16" s="462" t="s">
        <v>36</v>
      </c>
    </row>
    <row r="17" spans="1:19" ht="14.25">
      <c r="A17" s="79"/>
      <c r="L17" s="79"/>
    </row>
    <row r="18" spans="1:19" ht="26.25">
      <c r="A18" s="68"/>
      <c r="L18" s="68"/>
    </row>
    <row r="19" spans="1:19" s="32" customFormat="1"/>
    <row r="20" spans="1:19" s="32" customFormat="1">
      <c r="N20" s="63"/>
      <c r="O20" s="63"/>
      <c r="P20" s="63"/>
      <c r="Q20" s="63"/>
      <c r="R20" s="63"/>
      <c r="S20" s="63"/>
    </row>
    <row r="21" spans="1:19" s="32" customFormat="1">
      <c r="N21" s="51"/>
      <c r="O21" s="51"/>
      <c r="P21" s="51"/>
      <c r="Q21" s="51"/>
      <c r="R21" s="51"/>
      <c r="S21" s="51"/>
    </row>
    <row r="22" spans="1:19" s="32" customFormat="1" ht="15" customHeight="1">
      <c r="N22" s="51"/>
      <c r="O22" s="51"/>
      <c r="P22" s="51"/>
      <c r="Q22" s="51"/>
      <c r="R22" s="51"/>
      <c r="S22" s="51"/>
    </row>
    <row r="23" spans="1:19" s="32" customFormat="1">
      <c r="N23" s="63"/>
      <c r="O23" s="63"/>
      <c r="P23" s="63"/>
      <c r="Q23" s="63"/>
      <c r="R23" s="63"/>
      <c r="S23" s="63"/>
    </row>
    <row r="24" spans="1:19">
      <c r="A24" s="32"/>
      <c r="L24" s="32"/>
      <c r="N24" s="51"/>
      <c r="O24" s="51"/>
      <c r="P24" s="51"/>
      <c r="Q24" s="51"/>
      <c r="R24" s="51"/>
      <c r="S24" s="51"/>
    </row>
    <row r="25" spans="1:19" ht="12.75" customHeight="1">
      <c r="N25" s="51"/>
      <c r="O25" s="51"/>
      <c r="P25" s="51"/>
      <c r="Q25" s="51"/>
      <c r="R25" s="51"/>
      <c r="S25" s="51"/>
    </row>
    <row r="26" spans="1:19" s="32" customFormat="1" ht="12.75" customHeight="1">
      <c r="N26" s="51"/>
      <c r="O26" s="51"/>
      <c r="P26" s="51"/>
      <c r="Q26" s="51"/>
      <c r="R26" s="51"/>
      <c r="S26" s="51"/>
    </row>
    <row r="27" spans="1:19" s="32" customFormat="1" ht="12.75" customHeight="1">
      <c r="N27" s="51"/>
      <c r="O27" s="51"/>
      <c r="P27" s="51"/>
      <c r="Q27" s="51"/>
      <c r="R27" s="51"/>
      <c r="S27" s="51"/>
    </row>
    <row r="28" spans="1:19" s="57" customFormat="1" ht="12.75" customHeight="1">
      <c r="N28" s="51"/>
      <c r="O28" s="51"/>
      <c r="P28" s="51"/>
      <c r="Q28" s="51"/>
      <c r="R28" s="51"/>
      <c r="S28" s="51"/>
    </row>
    <row r="29" spans="1:19" ht="12.75" customHeight="1">
      <c r="N29" s="51"/>
      <c r="O29" s="51"/>
      <c r="P29" s="51"/>
      <c r="Q29" s="51"/>
      <c r="R29" s="51"/>
      <c r="S29" s="51"/>
    </row>
    <row r="30" spans="1:19">
      <c r="N30" s="51"/>
      <c r="O30" s="51"/>
      <c r="P30" s="51"/>
      <c r="Q30" s="51"/>
      <c r="R30" s="51"/>
      <c r="S30" s="51"/>
    </row>
    <row r="31" spans="1:19" s="32" customFormat="1">
      <c r="N31" s="63"/>
      <c r="O31" s="63"/>
      <c r="P31" s="63"/>
      <c r="Q31" s="63"/>
      <c r="R31" s="63"/>
      <c r="S31" s="63"/>
    </row>
    <row r="32" spans="1:19">
      <c r="N32" s="51"/>
      <c r="O32" s="51"/>
      <c r="P32" s="51"/>
      <c r="Q32" s="51"/>
      <c r="R32" s="51"/>
      <c r="S32" s="51"/>
    </row>
    <row r="33" spans="4:20" s="32" customFormat="1">
      <c r="N33" s="63"/>
      <c r="O33" s="63"/>
      <c r="P33" s="63"/>
      <c r="Q33" s="63"/>
      <c r="R33" s="63"/>
      <c r="S33" s="63"/>
    </row>
    <row r="34" spans="4:20" s="32" customFormat="1" ht="14.25" customHeight="1"/>
    <row r="35" spans="4:20" s="32" customFormat="1"/>
    <row r="36" spans="4:20" s="32" customFormat="1"/>
    <row r="37" spans="4:20" s="32" customFormat="1" ht="12.75" customHeight="1"/>
    <row r="38" spans="4:20" s="32" customFormat="1" ht="12.75" customHeight="1"/>
    <row r="39" spans="4:20" s="32" customFormat="1" ht="15" customHeight="1"/>
    <row r="40" spans="4:20" s="32" customFormat="1"/>
    <row r="41" spans="4:20" s="32" customFormat="1"/>
    <row r="42" spans="4:20">
      <c r="P42" s="32"/>
      <c r="Q42" s="32"/>
      <c r="R42" s="32"/>
      <c r="S42" s="32"/>
      <c r="T42" s="32"/>
    </row>
    <row r="43" spans="4:20">
      <c r="P43" s="32"/>
      <c r="Q43" s="32"/>
      <c r="R43" s="32"/>
      <c r="S43" s="32"/>
      <c r="T43" s="32"/>
    </row>
    <row r="44" spans="4:20">
      <c r="R44" s="32"/>
      <c r="S44" s="32"/>
    </row>
    <row r="45" spans="4:20">
      <c r="R45" s="32"/>
      <c r="S45" s="32"/>
    </row>
    <row r="46" spans="4:20">
      <c r="R46" s="32"/>
      <c r="S46" s="32"/>
    </row>
    <row r="47" spans="4:20">
      <c r="R47" s="32"/>
      <c r="S47" s="32"/>
    </row>
    <row r="48" spans="4:20"/>
  </sheetData>
  <mergeCells count="7">
    <mergeCell ref="L4:L5"/>
    <mergeCell ref="A1:L1"/>
    <mergeCell ref="A2:L2"/>
    <mergeCell ref="A3:F3"/>
    <mergeCell ref="G3:L3"/>
    <mergeCell ref="A4:A5"/>
    <mergeCell ref="B4:K4"/>
  </mergeCells>
  <printOptions horizontalCentered="1" verticalCentered="1"/>
  <pageMargins left="0.59055118110236227" right="0.59055118110236227" top="0.78740157480314965" bottom="0.78740157480314965" header="0.51181102362204722" footer="0.51181102362204722"/>
  <pageSetup paperSize="9" scale="69" orientation="landscape" horizontalDpi="4294967292" verticalDpi="4294967292" r:id="rId1"/>
  <headerFooter alignWithMargins="0"/>
  <legacy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D33"/>
  <sheetViews>
    <sheetView showGridLines="0" rightToLeft="1" topLeftCell="A13" zoomScaleNormal="100" zoomScaleSheetLayoutView="75" workbookViewId="0">
      <selection sqref="A1:O1"/>
    </sheetView>
  </sheetViews>
  <sheetFormatPr defaultColWidth="8.85546875" defaultRowHeight="15.75"/>
  <cols>
    <col min="1" max="1" width="27.140625" style="17" customWidth="1"/>
    <col min="2" max="3" width="15.28515625" style="17" customWidth="1"/>
    <col min="4" max="4" width="19.140625" style="17" customWidth="1"/>
    <col min="5" max="7" width="15.28515625" style="17" customWidth="1"/>
    <col min="8" max="8" width="13.85546875" style="17" customWidth="1"/>
    <col min="9" max="9" width="17.42578125" style="17" customWidth="1"/>
    <col min="10" max="15" width="15.28515625" style="17" customWidth="1"/>
    <col min="16" max="30" width="8.85546875" style="209"/>
    <col min="31" max="238" width="8.85546875" style="17"/>
    <col min="239" max="239" width="14.7109375" style="17" customWidth="1"/>
    <col min="240" max="240" width="9.7109375" style="17" customWidth="1"/>
    <col min="241" max="241" width="7.7109375" style="17" customWidth="1"/>
    <col min="242" max="242" width="13.140625" style="17" customWidth="1"/>
    <col min="243" max="243" width="12.7109375" style="17" customWidth="1"/>
    <col min="244" max="244" width="8" style="17" customWidth="1"/>
    <col min="245" max="245" width="9.7109375" style="17" customWidth="1"/>
    <col min="246" max="246" width="8.85546875" style="17" customWidth="1"/>
    <col min="247" max="247" width="12" style="17" customWidth="1"/>
    <col min="248" max="248" width="9.28515625" style="17" customWidth="1"/>
    <col min="249" max="249" width="11.42578125" style="17" customWidth="1"/>
    <col min="250" max="250" width="9.140625" style="17" customWidth="1"/>
    <col min="251" max="251" width="8.7109375" style="17" customWidth="1"/>
    <col min="252" max="252" width="9.85546875" style="17" customWidth="1"/>
    <col min="253" max="253" width="8.7109375" style="17" customWidth="1"/>
    <col min="254" max="494" width="8.85546875" style="17"/>
    <col min="495" max="495" width="14.7109375" style="17" customWidth="1"/>
    <col min="496" max="496" width="9.7109375" style="17" customWidth="1"/>
    <col min="497" max="497" width="7.7109375" style="17" customWidth="1"/>
    <col min="498" max="498" width="13.140625" style="17" customWidth="1"/>
    <col min="499" max="499" width="12.7109375" style="17" customWidth="1"/>
    <col min="500" max="500" width="8" style="17" customWidth="1"/>
    <col min="501" max="501" width="9.7109375" style="17" customWidth="1"/>
    <col min="502" max="502" width="8.85546875" style="17" customWidth="1"/>
    <col min="503" max="503" width="12" style="17" customWidth="1"/>
    <col min="504" max="504" width="9.28515625" style="17" customWidth="1"/>
    <col min="505" max="505" width="11.42578125" style="17" customWidth="1"/>
    <col min="506" max="506" width="9.140625" style="17" customWidth="1"/>
    <col min="507" max="507" width="8.7109375" style="17" customWidth="1"/>
    <col min="508" max="508" width="9.85546875" style="17" customWidth="1"/>
    <col min="509" max="509" width="8.7109375" style="17" customWidth="1"/>
    <col min="510" max="750" width="8.85546875" style="17"/>
    <col min="751" max="751" width="14.7109375" style="17" customWidth="1"/>
    <col min="752" max="752" width="9.7109375" style="17" customWidth="1"/>
    <col min="753" max="753" width="7.7109375" style="17" customWidth="1"/>
    <col min="754" max="754" width="13.140625" style="17" customWidth="1"/>
    <col min="755" max="755" width="12.7109375" style="17" customWidth="1"/>
    <col min="756" max="756" width="8" style="17" customWidth="1"/>
    <col min="757" max="757" width="9.7109375" style="17" customWidth="1"/>
    <col min="758" max="758" width="8.85546875" style="17" customWidth="1"/>
    <col min="759" max="759" width="12" style="17" customWidth="1"/>
    <col min="760" max="760" width="9.28515625" style="17" customWidth="1"/>
    <col min="761" max="761" width="11.42578125" style="17" customWidth="1"/>
    <col min="762" max="762" width="9.140625" style="17" customWidth="1"/>
    <col min="763" max="763" width="8.7109375" style="17" customWidth="1"/>
    <col min="764" max="764" width="9.85546875" style="17" customWidth="1"/>
    <col min="765" max="765" width="8.7109375" style="17" customWidth="1"/>
    <col min="766" max="1006" width="8.85546875" style="17"/>
    <col min="1007" max="1007" width="14.7109375" style="17" customWidth="1"/>
    <col min="1008" max="1008" width="9.7109375" style="17" customWidth="1"/>
    <col min="1009" max="1009" width="7.7109375" style="17" customWidth="1"/>
    <col min="1010" max="1010" width="13.140625" style="17" customWidth="1"/>
    <col min="1011" max="1011" width="12.7109375" style="17" customWidth="1"/>
    <col min="1012" max="1012" width="8" style="17" customWidth="1"/>
    <col min="1013" max="1013" width="9.7109375" style="17" customWidth="1"/>
    <col min="1014" max="1014" width="8.85546875" style="17" customWidth="1"/>
    <col min="1015" max="1015" width="12" style="17" customWidth="1"/>
    <col min="1016" max="1016" width="9.28515625" style="17" customWidth="1"/>
    <col min="1017" max="1017" width="11.42578125" style="17" customWidth="1"/>
    <col min="1018" max="1018" width="9.140625" style="17" customWidth="1"/>
    <col min="1019" max="1019" width="8.7109375" style="17" customWidth="1"/>
    <col min="1020" max="1020" width="9.85546875" style="17" customWidth="1"/>
    <col min="1021" max="1021" width="8.7109375" style="17" customWidth="1"/>
    <col min="1022" max="1262" width="8.85546875" style="17"/>
    <col min="1263" max="1263" width="14.7109375" style="17" customWidth="1"/>
    <col min="1264" max="1264" width="9.7109375" style="17" customWidth="1"/>
    <col min="1265" max="1265" width="7.7109375" style="17" customWidth="1"/>
    <col min="1266" max="1266" width="13.140625" style="17" customWidth="1"/>
    <col min="1267" max="1267" width="12.7109375" style="17" customWidth="1"/>
    <col min="1268" max="1268" width="8" style="17" customWidth="1"/>
    <col min="1269" max="1269" width="9.7109375" style="17" customWidth="1"/>
    <col min="1270" max="1270" width="8.85546875" style="17" customWidth="1"/>
    <col min="1271" max="1271" width="12" style="17" customWidth="1"/>
    <col min="1272" max="1272" width="9.28515625" style="17" customWidth="1"/>
    <col min="1273" max="1273" width="11.42578125" style="17" customWidth="1"/>
    <col min="1274" max="1274" width="9.140625" style="17" customWidth="1"/>
    <col min="1275" max="1275" width="8.7109375" style="17" customWidth="1"/>
    <col min="1276" max="1276" width="9.85546875" style="17" customWidth="1"/>
    <col min="1277" max="1277" width="8.7109375" style="17" customWidth="1"/>
    <col min="1278" max="1518" width="8.85546875" style="17"/>
    <col min="1519" max="1519" width="14.7109375" style="17" customWidth="1"/>
    <col min="1520" max="1520" width="9.7109375" style="17" customWidth="1"/>
    <col min="1521" max="1521" width="7.7109375" style="17" customWidth="1"/>
    <col min="1522" max="1522" width="13.140625" style="17" customWidth="1"/>
    <col min="1523" max="1523" width="12.7109375" style="17" customWidth="1"/>
    <col min="1524" max="1524" width="8" style="17" customWidth="1"/>
    <col min="1525" max="1525" width="9.7109375" style="17" customWidth="1"/>
    <col min="1526" max="1526" width="8.85546875" style="17" customWidth="1"/>
    <col min="1527" max="1527" width="12" style="17" customWidth="1"/>
    <col min="1528" max="1528" width="9.28515625" style="17" customWidth="1"/>
    <col min="1529" max="1529" width="11.42578125" style="17" customWidth="1"/>
    <col min="1530" max="1530" width="9.140625" style="17" customWidth="1"/>
    <col min="1531" max="1531" width="8.7109375" style="17" customWidth="1"/>
    <col min="1532" max="1532" width="9.85546875" style="17" customWidth="1"/>
    <col min="1533" max="1533" width="8.7109375" style="17" customWidth="1"/>
    <col min="1534" max="1774" width="8.85546875" style="17"/>
    <col min="1775" max="1775" width="14.7109375" style="17" customWidth="1"/>
    <col min="1776" max="1776" width="9.7109375" style="17" customWidth="1"/>
    <col min="1777" max="1777" width="7.7109375" style="17" customWidth="1"/>
    <col min="1778" max="1778" width="13.140625" style="17" customWidth="1"/>
    <col min="1779" max="1779" width="12.7109375" style="17" customWidth="1"/>
    <col min="1780" max="1780" width="8" style="17" customWidth="1"/>
    <col min="1781" max="1781" width="9.7109375" style="17" customWidth="1"/>
    <col min="1782" max="1782" width="8.85546875" style="17" customWidth="1"/>
    <col min="1783" max="1783" width="12" style="17" customWidth="1"/>
    <col min="1784" max="1784" width="9.28515625" style="17" customWidth="1"/>
    <col min="1785" max="1785" width="11.42578125" style="17" customWidth="1"/>
    <col min="1786" max="1786" width="9.140625" style="17" customWidth="1"/>
    <col min="1787" max="1787" width="8.7109375" style="17" customWidth="1"/>
    <col min="1788" max="1788" width="9.85546875" style="17" customWidth="1"/>
    <col min="1789" max="1789" width="8.7109375" style="17" customWidth="1"/>
    <col min="1790" max="2030" width="8.85546875" style="17"/>
    <col min="2031" max="2031" width="14.7109375" style="17" customWidth="1"/>
    <col min="2032" max="2032" width="9.7109375" style="17" customWidth="1"/>
    <col min="2033" max="2033" width="7.7109375" style="17" customWidth="1"/>
    <col min="2034" max="2034" width="13.140625" style="17" customWidth="1"/>
    <col min="2035" max="2035" width="12.7109375" style="17" customWidth="1"/>
    <col min="2036" max="2036" width="8" style="17" customWidth="1"/>
    <col min="2037" max="2037" width="9.7109375" style="17" customWidth="1"/>
    <col min="2038" max="2038" width="8.85546875" style="17" customWidth="1"/>
    <col min="2039" max="2039" width="12" style="17" customWidth="1"/>
    <col min="2040" max="2040" width="9.28515625" style="17" customWidth="1"/>
    <col min="2041" max="2041" width="11.42578125" style="17" customWidth="1"/>
    <col min="2042" max="2042" width="9.140625" style="17" customWidth="1"/>
    <col min="2043" max="2043" width="8.7109375" style="17" customWidth="1"/>
    <col min="2044" max="2044" width="9.85546875" style="17" customWidth="1"/>
    <col min="2045" max="2045" width="8.7109375" style="17" customWidth="1"/>
    <col min="2046" max="2286" width="8.85546875" style="17"/>
    <col min="2287" max="2287" width="14.7109375" style="17" customWidth="1"/>
    <col min="2288" max="2288" width="9.7109375" style="17" customWidth="1"/>
    <col min="2289" max="2289" width="7.7109375" style="17" customWidth="1"/>
    <col min="2290" max="2290" width="13.140625" style="17" customWidth="1"/>
    <col min="2291" max="2291" width="12.7109375" style="17" customWidth="1"/>
    <col min="2292" max="2292" width="8" style="17" customWidth="1"/>
    <col min="2293" max="2293" width="9.7109375" style="17" customWidth="1"/>
    <col min="2294" max="2294" width="8.85546875" style="17" customWidth="1"/>
    <col min="2295" max="2295" width="12" style="17" customWidth="1"/>
    <col min="2296" max="2296" width="9.28515625" style="17" customWidth="1"/>
    <col min="2297" max="2297" width="11.42578125" style="17" customWidth="1"/>
    <col min="2298" max="2298" width="9.140625" style="17" customWidth="1"/>
    <col min="2299" max="2299" width="8.7109375" style="17" customWidth="1"/>
    <col min="2300" max="2300" width="9.85546875" style="17" customWidth="1"/>
    <col min="2301" max="2301" width="8.7109375" style="17" customWidth="1"/>
    <col min="2302" max="2542" width="8.85546875" style="17"/>
    <col min="2543" max="2543" width="14.7109375" style="17" customWidth="1"/>
    <col min="2544" max="2544" width="9.7109375" style="17" customWidth="1"/>
    <col min="2545" max="2545" width="7.7109375" style="17" customWidth="1"/>
    <col min="2546" max="2546" width="13.140625" style="17" customWidth="1"/>
    <col min="2547" max="2547" width="12.7109375" style="17" customWidth="1"/>
    <col min="2548" max="2548" width="8" style="17" customWidth="1"/>
    <col min="2549" max="2549" width="9.7109375" style="17" customWidth="1"/>
    <col min="2550" max="2550" width="8.85546875" style="17" customWidth="1"/>
    <col min="2551" max="2551" width="12" style="17" customWidth="1"/>
    <col min="2552" max="2552" width="9.28515625" style="17" customWidth="1"/>
    <col min="2553" max="2553" width="11.42578125" style="17" customWidth="1"/>
    <col min="2554" max="2554" width="9.140625" style="17" customWidth="1"/>
    <col min="2555" max="2555" width="8.7109375" style="17" customWidth="1"/>
    <col min="2556" max="2556" width="9.85546875" style="17" customWidth="1"/>
    <col min="2557" max="2557" width="8.7109375" style="17" customWidth="1"/>
    <col min="2558" max="2798" width="8.85546875" style="17"/>
    <col min="2799" max="2799" width="14.7109375" style="17" customWidth="1"/>
    <col min="2800" max="2800" width="9.7109375" style="17" customWidth="1"/>
    <col min="2801" max="2801" width="7.7109375" style="17" customWidth="1"/>
    <col min="2802" max="2802" width="13.140625" style="17" customWidth="1"/>
    <col min="2803" max="2803" width="12.7109375" style="17" customWidth="1"/>
    <col min="2804" max="2804" width="8" style="17" customWidth="1"/>
    <col min="2805" max="2805" width="9.7109375" style="17" customWidth="1"/>
    <col min="2806" max="2806" width="8.85546875" style="17" customWidth="1"/>
    <col min="2807" max="2807" width="12" style="17" customWidth="1"/>
    <col min="2808" max="2808" width="9.28515625" style="17" customWidth="1"/>
    <col min="2809" max="2809" width="11.42578125" style="17" customWidth="1"/>
    <col min="2810" max="2810" width="9.140625" style="17" customWidth="1"/>
    <col min="2811" max="2811" width="8.7109375" style="17" customWidth="1"/>
    <col min="2812" max="2812" width="9.85546875" style="17" customWidth="1"/>
    <col min="2813" max="2813" width="8.7109375" style="17" customWidth="1"/>
    <col min="2814" max="3054" width="8.85546875" style="17"/>
    <col min="3055" max="3055" width="14.7109375" style="17" customWidth="1"/>
    <col min="3056" max="3056" width="9.7109375" style="17" customWidth="1"/>
    <col min="3057" max="3057" width="7.7109375" style="17" customWidth="1"/>
    <col min="3058" max="3058" width="13.140625" style="17" customWidth="1"/>
    <col min="3059" max="3059" width="12.7109375" style="17" customWidth="1"/>
    <col min="3060" max="3060" width="8" style="17" customWidth="1"/>
    <col min="3061" max="3061" width="9.7109375" style="17" customWidth="1"/>
    <col min="3062" max="3062" width="8.85546875" style="17" customWidth="1"/>
    <col min="3063" max="3063" width="12" style="17" customWidth="1"/>
    <col min="3064" max="3064" width="9.28515625" style="17" customWidth="1"/>
    <col min="3065" max="3065" width="11.42578125" style="17" customWidth="1"/>
    <col min="3066" max="3066" width="9.140625" style="17" customWidth="1"/>
    <col min="3067" max="3067" width="8.7109375" style="17" customWidth="1"/>
    <col min="3068" max="3068" width="9.85546875" style="17" customWidth="1"/>
    <col min="3069" max="3069" width="8.7109375" style="17" customWidth="1"/>
    <col min="3070" max="3310" width="8.85546875" style="17"/>
    <col min="3311" max="3311" width="14.7109375" style="17" customWidth="1"/>
    <col min="3312" max="3312" width="9.7109375" style="17" customWidth="1"/>
    <col min="3313" max="3313" width="7.7109375" style="17" customWidth="1"/>
    <col min="3314" max="3314" width="13.140625" style="17" customWidth="1"/>
    <col min="3315" max="3315" width="12.7109375" style="17" customWidth="1"/>
    <col min="3316" max="3316" width="8" style="17" customWidth="1"/>
    <col min="3317" max="3317" width="9.7109375" style="17" customWidth="1"/>
    <col min="3318" max="3318" width="8.85546875" style="17" customWidth="1"/>
    <col min="3319" max="3319" width="12" style="17" customWidth="1"/>
    <col min="3320" max="3320" width="9.28515625" style="17" customWidth="1"/>
    <col min="3321" max="3321" width="11.42578125" style="17" customWidth="1"/>
    <col min="3322" max="3322" width="9.140625" style="17" customWidth="1"/>
    <col min="3323" max="3323" width="8.7109375" style="17" customWidth="1"/>
    <col min="3324" max="3324" width="9.85546875" style="17" customWidth="1"/>
    <col min="3325" max="3325" width="8.7109375" style="17" customWidth="1"/>
    <col min="3326" max="3566" width="8.85546875" style="17"/>
    <col min="3567" max="3567" width="14.7109375" style="17" customWidth="1"/>
    <col min="3568" max="3568" width="9.7109375" style="17" customWidth="1"/>
    <col min="3569" max="3569" width="7.7109375" style="17" customWidth="1"/>
    <col min="3570" max="3570" width="13.140625" style="17" customWidth="1"/>
    <col min="3571" max="3571" width="12.7109375" style="17" customWidth="1"/>
    <col min="3572" max="3572" width="8" style="17" customWidth="1"/>
    <col min="3573" max="3573" width="9.7109375" style="17" customWidth="1"/>
    <col min="3574" max="3574" width="8.85546875" style="17" customWidth="1"/>
    <col min="3575" max="3575" width="12" style="17" customWidth="1"/>
    <col min="3576" max="3576" width="9.28515625" style="17" customWidth="1"/>
    <col min="3577" max="3577" width="11.42578125" style="17" customWidth="1"/>
    <col min="3578" max="3578" width="9.140625" style="17" customWidth="1"/>
    <col min="3579" max="3579" width="8.7109375" style="17" customWidth="1"/>
    <col min="3580" max="3580" width="9.85546875" style="17" customWidth="1"/>
    <col min="3581" max="3581" width="8.7109375" style="17" customWidth="1"/>
    <col min="3582" max="3822" width="8.85546875" style="17"/>
    <col min="3823" max="3823" width="14.7109375" style="17" customWidth="1"/>
    <col min="3824" max="3824" width="9.7109375" style="17" customWidth="1"/>
    <col min="3825" max="3825" width="7.7109375" style="17" customWidth="1"/>
    <col min="3826" max="3826" width="13.140625" style="17" customWidth="1"/>
    <col min="3827" max="3827" width="12.7109375" style="17" customWidth="1"/>
    <col min="3828" max="3828" width="8" style="17" customWidth="1"/>
    <col min="3829" max="3829" width="9.7109375" style="17" customWidth="1"/>
    <col min="3830" max="3830" width="8.85546875" style="17" customWidth="1"/>
    <col min="3831" max="3831" width="12" style="17" customWidth="1"/>
    <col min="3832" max="3832" width="9.28515625" style="17" customWidth="1"/>
    <col min="3833" max="3833" width="11.42578125" style="17" customWidth="1"/>
    <col min="3834" max="3834" width="9.140625" style="17" customWidth="1"/>
    <col min="3835" max="3835" width="8.7109375" style="17" customWidth="1"/>
    <col min="3836" max="3836" width="9.85546875" style="17" customWidth="1"/>
    <col min="3837" max="3837" width="8.7109375" style="17" customWidth="1"/>
    <col min="3838" max="4078" width="8.85546875" style="17"/>
    <col min="4079" max="4079" width="14.7109375" style="17" customWidth="1"/>
    <col min="4080" max="4080" width="9.7109375" style="17" customWidth="1"/>
    <col min="4081" max="4081" width="7.7109375" style="17" customWidth="1"/>
    <col min="4082" max="4082" width="13.140625" style="17" customWidth="1"/>
    <col min="4083" max="4083" width="12.7109375" style="17" customWidth="1"/>
    <col min="4084" max="4084" width="8" style="17" customWidth="1"/>
    <col min="4085" max="4085" width="9.7109375" style="17" customWidth="1"/>
    <col min="4086" max="4086" width="8.85546875" style="17" customWidth="1"/>
    <col min="4087" max="4087" width="12" style="17" customWidth="1"/>
    <col min="4088" max="4088" width="9.28515625" style="17" customWidth="1"/>
    <col min="4089" max="4089" width="11.42578125" style="17" customWidth="1"/>
    <col min="4090" max="4090" width="9.140625" style="17" customWidth="1"/>
    <col min="4091" max="4091" width="8.7109375" style="17" customWidth="1"/>
    <col min="4092" max="4092" width="9.85546875" style="17" customWidth="1"/>
    <col min="4093" max="4093" width="8.7109375" style="17" customWidth="1"/>
    <col min="4094" max="4334" width="8.85546875" style="17"/>
    <col min="4335" max="4335" width="14.7109375" style="17" customWidth="1"/>
    <col min="4336" max="4336" width="9.7109375" style="17" customWidth="1"/>
    <col min="4337" max="4337" width="7.7109375" style="17" customWidth="1"/>
    <col min="4338" max="4338" width="13.140625" style="17" customWidth="1"/>
    <col min="4339" max="4339" width="12.7109375" style="17" customWidth="1"/>
    <col min="4340" max="4340" width="8" style="17" customWidth="1"/>
    <col min="4341" max="4341" width="9.7109375" style="17" customWidth="1"/>
    <col min="4342" max="4342" width="8.85546875" style="17" customWidth="1"/>
    <col min="4343" max="4343" width="12" style="17" customWidth="1"/>
    <col min="4344" max="4344" width="9.28515625" style="17" customWidth="1"/>
    <col min="4345" max="4345" width="11.42578125" style="17" customWidth="1"/>
    <col min="4346" max="4346" width="9.140625" style="17" customWidth="1"/>
    <col min="4347" max="4347" width="8.7109375" style="17" customWidth="1"/>
    <col min="4348" max="4348" width="9.85546875" style="17" customWidth="1"/>
    <col min="4349" max="4349" width="8.7109375" style="17" customWidth="1"/>
    <col min="4350" max="4590" width="8.85546875" style="17"/>
    <col min="4591" max="4591" width="14.7109375" style="17" customWidth="1"/>
    <col min="4592" max="4592" width="9.7109375" style="17" customWidth="1"/>
    <col min="4593" max="4593" width="7.7109375" style="17" customWidth="1"/>
    <col min="4594" max="4594" width="13.140625" style="17" customWidth="1"/>
    <col min="4595" max="4595" width="12.7109375" style="17" customWidth="1"/>
    <col min="4596" max="4596" width="8" style="17" customWidth="1"/>
    <col min="4597" max="4597" width="9.7109375" style="17" customWidth="1"/>
    <col min="4598" max="4598" width="8.85546875" style="17" customWidth="1"/>
    <col min="4599" max="4599" width="12" style="17" customWidth="1"/>
    <col min="4600" max="4600" width="9.28515625" style="17" customWidth="1"/>
    <col min="4601" max="4601" width="11.42578125" style="17" customWidth="1"/>
    <col min="4602" max="4602" width="9.140625" style="17" customWidth="1"/>
    <col min="4603" max="4603" width="8.7109375" style="17" customWidth="1"/>
    <col min="4604" max="4604" width="9.85546875" style="17" customWidth="1"/>
    <col min="4605" max="4605" width="8.7109375" style="17" customWidth="1"/>
    <col min="4606" max="4846" width="8.85546875" style="17"/>
    <col min="4847" max="4847" width="14.7109375" style="17" customWidth="1"/>
    <col min="4848" max="4848" width="9.7109375" style="17" customWidth="1"/>
    <col min="4849" max="4849" width="7.7109375" style="17" customWidth="1"/>
    <col min="4850" max="4850" width="13.140625" style="17" customWidth="1"/>
    <col min="4851" max="4851" width="12.7109375" style="17" customWidth="1"/>
    <col min="4852" max="4852" width="8" style="17" customWidth="1"/>
    <col min="4853" max="4853" width="9.7109375" style="17" customWidth="1"/>
    <col min="4854" max="4854" width="8.85546875" style="17" customWidth="1"/>
    <col min="4855" max="4855" width="12" style="17" customWidth="1"/>
    <col min="4856" max="4856" width="9.28515625" style="17" customWidth="1"/>
    <col min="4857" max="4857" width="11.42578125" style="17" customWidth="1"/>
    <col min="4858" max="4858" width="9.140625" style="17" customWidth="1"/>
    <col min="4859" max="4859" width="8.7109375" style="17" customWidth="1"/>
    <col min="4860" max="4860" width="9.85546875" style="17" customWidth="1"/>
    <col min="4861" max="4861" width="8.7109375" style="17" customWidth="1"/>
    <col min="4862" max="5102" width="8.85546875" style="17"/>
    <col min="5103" max="5103" width="14.7109375" style="17" customWidth="1"/>
    <col min="5104" max="5104" width="9.7109375" style="17" customWidth="1"/>
    <col min="5105" max="5105" width="7.7109375" style="17" customWidth="1"/>
    <col min="5106" max="5106" width="13.140625" style="17" customWidth="1"/>
    <col min="5107" max="5107" width="12.7109375" style="17" customWidth="1"/>
    <col min="5108" max="5108" width="8" style="17" customWidth="1"/>
    <col min="5109" max="5109" width="9.7109375" style="17" customWidth="1"/>
    <col min="5110" max="5110" width="8.85546875" style="17" customWidth="1"/>
    <col min="5111" max="5111" width="12" style="17" customWidth="1"/>
    <col min="5112" max="5112" width="9.28515625" style="17" customWidth="1"/>
    <col min="5113" max="5113" width="11.42578125" style="17" customWidth="1"/>
    <col min="5114" max="5114" width="9.140625" style="17" customWidth="1"/>
    <col min="5115" max="5115" width="8.7109375" style="17" customWidth="1"/>
    <col min="5116" max="5116" width="9.85546875" style="17" customWidth="1"/>
    <col min="5117" max="5117" width="8.7109375" style="17" customWidth="1"/>
    <col min="5118" max="5358" width="8.85546875" style="17"/>
    <col min="5359" max="5359" width="14.7109375" style="17" customWidth="1"/>
    <col min="5360" max="5360" width="9.7109375" style="17" customWidth="1"/>
    <col min="5361" max="5361" width="7.7109375" style="17" customWidth="1"/>
    <col min="5362" max="5362" width="13.140625" style="17" customWidth="1"/>
    <col min="5363" max="5363" width="12.7109375" style="17" customWidth="1"/>
    <col min="5364" max="5364" width="8" style="17" customWidth="1"/>
    <col min="5365" max="5365" width="9.7109375" style="17" customWidth="1"/>
    <col min="5366" max="5366" width="8.85546875" style="17" customWidth="1"/>
    <col min="5367" max="5367" width="12" style="17" customWidth="1"/>
    <col min="5368" max="5368" width="9.28515625" style="17" customWidth="1"/>
    <col min="5369" max="5369" width="11.42578125" style="17" customWidth="1"/>
    <col min="5370" max="5370" width="9.140625" style="17" customWidth="1"/>
    <col min="5371" max="5371" width="8.7109375" style="17" customWidth="1"/>
    <col min="5372" max="5372" width="9.85546875" style="17" customWidth="1"/>
    <col min="5373" max="5373" width="8.7109375" style="17" customWidth="1"/>
    <col min="5374" max="5614" width="8.85546875" style="17"/>
    <col min="5615" max="5615" width="14.7109375" style="17" customWidth="1"/>
    <col min="5616" max="5616" width="9.7109375" style="17" customWidth="1"/>
    <col min="5617" max="5617" width="7.7109375" style="17" customWidth="1"/>
    <col min="5618" max="5618" width="13.140625" style="17" customWidth="1"/>
    <col min="5619" max="5619" width="12.7109375" style="17" customWidth="1"/>
    <col min="5620" max="5620" width="8" style="17" customWidth="1"/>
    <col min="5621" max="5621" width="9.7109375" style="17" customWidth="1"/>
    <col min="5622" max="5622" width="8.85546875" style="17" customWidth="1"/>
    <col min="5623" max="5623" width="12" style="17" customWidth="1"/>
    <col min="5624" max="5624" width="9.28515625" style="17" customWidth="1"/>
    <col min="5625" max="5625" width="11.42578125" style="17" customWidth="1"/>
    <col min="5626" max="5626" width="9.140625" style="17" customWidth="1"/>
    <col min="5627" max="5627" width="8.7109375" style="17" customWidth="1"/>
    <col min="5628" max="5628" width="9.85546875" style="17" customWidth="1"/>
    <col min="5629" max="5629" width="8.7109375" style="17" customWidth="1"/>
    <col min="5630" max="5870" width="8.85546875" style="17"/>
    <col min="5871" max="5871" width="14.7109375" style="17" customWidth="1"/>
    <col min="5872" max="5872" width="9.7109375" style="17" customWidth="1"/>
    <col min="5873" max="5873" width="7.7109375" style="17" customWidth="1"/>
    <col min="5874" max="5874" width="13.140625" style="17" customWidth="1"/>
    <col min="5875" max="5875" width="12.7109375" style="17" customWidth="1"/>
    <col min="5876" max="5876" width="8" style="17" customWidth="1"/>
    <col min="5877" max="5877" width="9.7109375" style="17" customWidth="1"/>
    <col min="5878" max="5878" width="8.85546875" style="17" customWidth="1"/>
    <col min="5879" max="5879" width="12" style="17" customWidth="1"/>
    <col min="5880" max="5880" width="9.28515625" style="17" customWidth="1"/>
    <col min="5881" max="5881" width="11.42578125" style="17" customWidth="1"/>
    <col min="5882" max="5882" width="9.140625" style="17" customWidth="1"/>
    <col min="5883" max="5883" width="8.7109375" style="17" customWidth="1"/>
    <col min="5884" max="5884" width="9.85546875" style="17" customWidth="1"/>
    <col min="5885" max="5885" width="8.7109375" style="17" customWidth="1"/>
    <col min="5886" max="6126" width="8.85546875" style="17"/>
    <col min="6127" max="6127" width="14.7109375" style="17" customWidth="1"/>
    <col min="6128" max="6128" width="9.7109375" style="17" customWidth="1"/>
    <col min="6129" max="6129" width="7.7109375" style="17" customWidth="1"/>
    <col min="6130" max="6130" width="13.140625" style="17" customWidth="1"/>
    <col min="6131" max="6131" width="12.7109375" style="17" customWidth="1"/>
    <col min="6132" max="6132" width="8" style="17" customWidth="1"/>
    <col min="6133" max="6133" width="9.7109375" style="17" customWidth="1"/>
    <col min="6134" max="6134" width="8.85546875" style="17" customWidth="1"/>
    <col min="6135" max="6135" width="12" style="17" customWidth="1"/>
    <col min="6136" max="6136" width="9.28515625" style="17" customWidth="1"/>
    <col min="6137" max="6137" width="11.42578125" style="17" customWidth="1"/>
    <col min="6138" max="6138" width="9.140625" style="17" customWidth="1"/>
    <col min="6139" max="6139" width="8.7109375" style="17" customWidth="1"/>
    <col min="6140" max="6140" width="9.85546875" style="17" customWidth="1"/>
    <col min="6141" max="6141" width="8.7109375" style="17" customWidth="1"/>
    <col min="6142" max="6382" width="8.85546875" style="17"/>
    <col min="6383" max="6383" width="14.7109375" style="17" customWidth="1"/>
    <col min="6384" max="6384" width="9.7109375" style="17" customWidth="1"/>
    <col min="6385" max="6385" width="7.7109375" style="17" customWidth="1"/>
    <col min="6386" max="6386" width="13.140625" style="17" customWidth="1"/>
    <col min="6387" max="6387" width="12.7109375" style="17" customWidth="1"/>
    <col min="6388" max="6388" width="8" style="17" customWidth="1"/>
    <col min="6389" max="6389" width="9.7109375" style="17" customWidth="1"/>
    <col min="6390" max="6390" width="8.85546875" style="17" customWidth="1"/>
    <col min="6391" max="6391" width="12" style="17" customWidth="1"/>
    <col min="6392" max="6392" width="9.28515625" style="17" customWidth="1"/>
    <col min="6393" max="6393" width="11.42578125" style="17" customWidth="1"/>
    <col min="6394" max="6394" width="9.140625" style="17" customWidth="1"/>
    <col min="6395" max="6395" width="8.7109375" style="17" customWidth="1"/>
    <col min="6396" max="6396" width="9.85546875" style="17" customWidth="1"/>
    <col min="6397" max="6397" width="8.7109375" style="17" customWidth="1"/>
    <col min="6398" max="6638" width="8.85546875" style="17"/>
    <col min="6639" max="6639" width="14.7109375" style="17" customWidth="1"/>
    <col min="6640" max="6640" width="9.7109375" style="17" customWidth="1"/>
    <col min="6641" max="6641" width="7.7109375" style="17" customWidth="1"/>
    <col min="6642" max="6642" width="13.140625" style="17" customWidth="1"/>
    <col min="6643" max="6643" width="12.7109375" style="17" customWidth="1"/>
    <col min="6644" max="6644" width="8" style="17" customWidth="1"/>
    <col min="6645" max="6645" width="9.7109375" style="17" customWidth="1"/>
    <col min="6646" max="6646" width="8.85546875" style="17" customWidth="1"/>
    <col min="6647" max="6647" width="12" style="17" customWidth="1"/>
    <col min="6648" max="6648" width="9.28515625" style="17" customWidth="1"/>
    <col min="6649" max="6649" width="11.42578125" style="17" customWidth="1"/>
    <col min="6650" max="6650" width="9.140625" style="17" customWidth="1"/>
    <col min="6651" max="6651" width="8.7109375" style="17" customWidth="1"/>
    <col min="6652" max="6652" width="9.85546875" style="17" customWidth="1"/>
    <col min="6653" max="6653" width="8.7109375" style="17" customWidth="1"/>
    <col min="6654" max="6894" width="8.85546875" style="17"/>
    <col min="6895" max="6895" width="14.7109375" style="17" customWidth="1"/>
    <col min="6896" max="6896" width="9.7109375" style="17" customWidth="1"/>
    <col min="6897" max="6897" width="7.7109375" style="17" customWidth="1"/>
    <col min="6898" max="6898" width="13.140625" style="17" customWidth="1"/>
    <col min="6899" max="6899" width="12.7109375" style="17" customWidth="1"/>
    <col min="6900" max="6900" width="8" style="17" customWidth="1"/>
    <col min="6901" max="6901" width="9.7109375" style="17" customWidth="1"/>
    <col min="6902" max="6902" width="8.85546875" style="17" customWidth="1"/>
    <col min="6903" max="6903" width="12" style="17" customWidth="1"/>
    <col min="6904" max="6904" width="9.28515625" style="17" customWidth="1"/>
    <col min="6905" max="6905" width="11.42578125" style="17" customWidth="1"/>
    <col min="6906" max="6906" width="9.140625" style="17" customWidth="1"/>
    <col min="6907" max="6907" width="8.7109375" style="17" customWidth="1"/>
    <col min="6908" max="6908" width="9.85546875" style="17" customWidth="1"/>
    <col min="6909" max="6909" width="8.7109375" style="17" customWidth="1"/>
    <col min="6910" max="7150" width="8.85546875" style="17"/>
    <col min="7151" max="7151" width="14.7109375" style="17" customWidth="1"/>
    <col min="7152" max="7152" width="9.7109375" style="17" customWidth="1"/>
    <col min="7153" max="7153" width="7.7109375" style="17" customWidth="1"/>
    <col min="7154" max="7154" width="13.140625" style="17" customWidth="1"/>
    <col min="7155" max="7155" width="12.7109375" style="17" customWidth="1"/>
    <col min="7156" max="7156" width="8" style="17" customWidth="1"/>
    <col min="7157" max="7157" width="9.7109375" style="17" customWidth="1"/>
    <col min="7158" max="7158" width="8.85546875" style="17" customWidth="1"/>
    <col min="7159" max="7159" width="12" style="17" customWidth="1"/>
    <col min="7160" max="7160" width="9.28515625" style="17" customWidth="1"/>
    <col min="7161" max="7161" width="11.42578125" style="17" customWidth="1"/>
    <col min="7162" max="7162" width="9.140625" style="17" customWidth="1"/>
    <col min="7163" max="7163" width="8.7109375" style="17" customWidth="1"/>
    <col min="7164" max="7164" width="9.85546875" style="17" customWidth="1"/>
    <col min="7165" max="7165" width="8.7109375" style="17" customWidth="1"/>
    <col min="7166" max="7406" width="8.85546875" style="17"/>
    <col min="7407" max="7407" width="14.7109375" style="17" customWidth="1"/>
    <col min="7408" max="7408" width="9.7109375" style="17" customWidth="1"/>
    <col min="7409" max="7409" width="7.7109375" style="17" customWidth="1"/>
    <col min="7410" max="7410" width="13.140625" style="17" customWidth="1"/>
    <col min="7411" max="7411" width="12.7109375" style="17" customWidth="1"/>
    <col min="7412" max="7412" width="8" style="17" customWidth="1"/>
    <col min="7413" max="7413" width="9.7109375" style="17" customWidth="1"/>
    <col min="7414" max="7414" width="8.85546875" style="17" customWidth="1"/>
    <col min="7415" max="7415" width="12" style="17" customWidth="1"/>
    <col min="7416" max="7416" width="9.28515625" style="17" customWidth="1"/>
    <col min="7417" max="7417" width="11.42578125" style="17" customWidth="1"/>
    <col min="7418" max="7418" width="9.140625" style="17" customWidth="1"/>
    <col min="7419" max="7419" width="8.7109375" style="17" customWidth="1"/>
    <col min="7420" max="7420" width="9.85546875" style="17" customWidth="1"/>
    <col min="7421" max="7421" width="8.7109375" style="17" customWidth="1"/>
    <col min="7422" max="7662" width="8.85546875" style="17"/>
    <col min="7663" max="7663" width="14.7109375" style="17" customWidth="1"/>
    <col min="7664" max="7664" width="9.7109375" style="17" customWidth="1"/>
    <col min="7665" max="7665" width="7.7109375" style="17" customWidth="1"/>
    <col min="7666" max="7666" width="13.140625" style="17" customWidth="1"/>
    <col min="7667" max="7667" width="12.7109375" style="17" customWidth="1"/>
    <col min="7668" max="7668" width="8" style="17" customWidth="1"/>
    <col min="7669" max="7669" width="9.7109375" style="17" customWidth="1"/>
    <col min="7670" max="7670" width="8.85546875" style="17" customWidth="1"/>
    <col min="7671" max="7671" width="12" style="17" customWidth="1"/>
    <col min="7672" max="7672" width="9.28515625" style="17" customWidth="1"/>
    <col min="7673" max="7673" width="11.42578125" style="17" customWidth="1"/>
    <col min="7674" max="7674" width="9.140625" style="17" customWidth="1"/>
    <col min="7675" max="7675" width="8.7109375" style="17" customWidth="1"/>
    <col min="7676" max="7676" width="9.85546875" style="17" customWidth="1"/>
    <col min="7677" max="7677" width="8.7109375" style="17" customWidth="1"/>
    <col min="7678" max="7918" width="8.85546875" style="17"/>
    <col min="7919" max="7919" width="14.7109375" style="17" customWidth="1"/>
    <col min="7920" max="7920" width="9.7109375" style="17" customWidth="1"/>
    <col min="7921" max="7921" width="7.7109375" style="17" customWidth="1"/>
    <col min="7922" max="7922" width="13.140625" style="17" customWidth="1"/>
    <col min="7923" max="7923" width="12.7109375" style="17" customWidth="1"/>
    <col min="7924" max="7924" width="8" style="17" customWidth="1"/>
    <col min="7925" max="7925" width="9.7109375" style="17" customWidth="1"/>
    <col min="7926" max="7926" width="8.85546875" style="17" customWidth="1"/>
    <col min="7927" max="7927" width="12" style="17" customWidth="1"/>
    <col min="7928" max="7928" width="9.28515625" style="17" customWidth="1"/>
    <col min="7929" max="7929" width="11.42578125" style="17" customWidth="1"/>
    <col min="7930" max="7930" width="9.140625" style="17" customWidth="1"/>
    <col min="7931" max="7931" width="8.7109375" style="17" customWidth="1"/>
    <col min="7932" max="7932" width="9.85546875" style="17" customWidth="1"/>
    <col min="7933" max="7933" width="8.7109375" style="17" customWidth="1"/>
    <col min="7934" max="8174" width="8.85546875" style="17"/>
    <col min="8175" max="8175" width="14.7109375" style="17" customWidth="1"/>
    <col min="8176" max="8176" width="9.7109375" style="17" customWidth="1"/>
    <col min="8177" max="8177" width="7.7109375" style="17" customWidth="1"/>
    <col min="8178" max="8178" width="13.140625" style="17" customWidth="1"/>
    <col min="8179" max="8179" width="12.7109375" style="17" customWidth="1"/>
    <col min="8180" max="8180" width="8" style="17" customWidth="1"/>
    <col min="8181" max="8181" width="9.7109375" style="17" customWidth="1"/>
    <col min="8182" max="8182" width="8.85546875" style="17" customWidth="1"/>
    <col min="8183" max="8183" width="12" style="17" customWidth="1"/>
    <col min="8184" max="8184" width="9.28515625" style="17" customWidth="1"/>
    <col min="8185" max="8185" width="11.42578125" style="17" customWidth="1"/>
    <col min="8186" max="8186" width="9.140625" style="17" customWidth="1"/>
    <col min="8187" max="8187" width="8.7109375" style="17" customWidth="1"/>
    <col min="8188" max="8188" width="9.85546875" style="17" customWidth="1"/>
    <col min="8189" max="8189" width="8.7109375" style="17" customWidth="1"/>
    <col min="8190" max="8430" width="8.85546875" style="17"/>
    <col min="8431" max="8431" width="14.7109375" style="17" customWidth="1"/>
    <col min="8432" max="8432" width="9.7109375" style="17" customWidth="1"/>
    <col min="8433" max="8433" width="7.7109375" style="17" customWidth="1"/>
    <col min="8434" max="8434" width="13.140625" style="17" customWidth="1"/>
    <col min="8435" max="8435" width="12.7109375" style="17" customWidth="1"/>
    <col min="8436" max="8436" width="8" style="17" customWidth="1"/>
    <col min="8437" max="8437" width="9.7109375" style="17" customWidth="1"/>
    <col min="8438" max="8438" width="8.85546875" style="17" customWidth="1"/>
    <col min="8439" max="8439" width="12" style="17" customWidth="1"/>
    <col min="8440" max="8440" width="9.28515625" style="17" customWidth="1"/>
    <col min="8441" max="8441" width="11.42578125" style="17" customWidth="1"/>
    <col min="8442" max="8442" width="9.140625" style="17" customWidth="1"/>
    <col min="8443" max="8443" width="8.7109375" style="17" customWidth="1"/>
    <col min="8444" max="8444" width="9.85546875" style="17" customWidth="1"/>
    <col min="8445" max="8445" width="8.7109375" style="17" customWidth="1"/>
    <col min="8446" max="8686" width="8.85546875" style="17"/>
    <col min="8687" max="8687" width="14.7109375" style="17" customWidth="1"/>
    <col min="8688" max="8688" width="9.7109375" style="17" customWidth="1"/>
    <col min="8689" max="8689" width="7.7109375" style="17" customWidth="1"/>
    <col min="8690" max="8690" width="13.140625" style="17" customWidth="1"/>
    <col min="8691" max="8691" width="12.7109375" style="17" customWidth="1"/>
    <col min="8692" max="8692" width="8" style="17" customWidth="1"/>
    <col min="8693" max="8693" width="9.7109375" style="17" customWidth="1"/>
    <col min="8694" max="8694" width="8.85546875" style="17" customWidth="1"/>
    <col min="8695" max="8695" width="12" style="17" customWidth="1"/>
    <col min="8696" max="8696" width="9.28515625" style="17" customWidth="1"/>
    <col min="8697" max="8697" width="11.42578125" style="17" customWidth="1"/>
    <col min="8698" max="8698" width="9.140625" style="17" customWidth="1"/>
    <col min="8699" max="8699" width="8.7109375" style="17" customWidth="1"/>
    <col min="8700" max="8700" width="9.85546875" style="17" customWidth="1"/>
    <col min="8701" max="8701" width="8.7109375" style="17" customWidth="1"/>
    <col min="8702" max="8942" width="8.85546875" style="17"/>
    <col min="8943" max="8943" width="14.7109375" style="17" customWidth="1"/>
    <col min="8944" max="8944" width="9.7109375" style="17" customWidth="1"/>
    <col min="8945" max="8945" width="7.7109375" style="17" customWidth="1"/>
    <col min="8946" max="8946" width="13.140625" style="17" customWidth="1"/>
    <col min="8947" max="8947" width="12.7109375" style="17" customWidth="1"/>
    <col min="8948" max="8948" width="8" style="17" customWidth="1"/>
    <col min="8949" max="8949" width="9.7109375" style="17" customWidth="1"/>
    <col min="8950" max="8950" width="8.85546875" style="17" customWidth="1"/>
    <col min="8951" max="8951" width="12" style="17" customWidth="1"/>
    <col min="8952" max="8952" width="9.28515625" style="17" customWidth="1"/>
    <col min="8953" max="8953" width="11.42578125" style="17" customWidth="1"/>
    <col min="8954" max="8954" width="9.140625" style="17" customWidth="1"/>
    <col min="8955" max="8955" width="8.7109375" style="17" customWidth="1"/>
    <col min="8956" max="8956" width="9.85546875" style="17" customWidth="1"/>
    <col min="8957" max="8957" width="8.7109375" style="17" customWidth="1"/>
    <col min="8958" max="9198" width="8.85546875" style="17"/>
    <col min="9199" max="9199" width="14.7109375" style="17" customWidth="1"/>
    <col min="9200" max="9200" width="9.7109375" style="17" customWidth="1"/>
    <col min="9201" max="9201" width="7.7109375" style="17" customWidth="1"/>
    <col min="9202" max="9202" width="13.140625" style="17" customWidth="1"/>
    <col min="9203" max="9203" width="12.7109375" style="17" customWidth="1"/>
    <col min="9204" max="9204" width="8" style="17" customWidth="1"/>
    <col min="9205" max="9205" width="9.7109375" style="17" customWidth="1"/>
    <col min="9206" max="9206" width="8.85546875" style="17" customWidth="1"/>
    <col min="9207" max="9207" width="12" style="17" customWidth="1"/>
    <col min="9208" max="9208" width="9.28515625" style="17" customWidth="1"/>
    <col min="9209" max="9209" width="11.42578125" style="17" customWidth="1"/>
    <col min="9210" max="9210" width="9.140625" style="17" customWidth="1"/>
    <col min="9211" max="9211" width="8.7109375" style="17" customWidth="1"/>
    <col min="9212" max="9212" width="9.85546875" style="17" customWidth="1"/>
    <col min="9213" max="9213" width="8.7109375" style="17" customWidth="1"/>
    <col min="9214" max="9454" width="8.85546875" style="17"/>
    <col min="9455" max="9455" width="14.7109375" style="17" customWidth="1"/>
    <col min="9456" max="9456" width="9.7109375" style="17" customWidth="1"/>
    <col min="9457" max="9457" width="7.7109375" style="17" customWidth="1"/>
    <col min="9458" max="9458" width="13.140625" style="17" customWidth="1"/>
    <col min="9459" max="9459" width="12.7109375" style="17" customWidth="1"/>
    <col min="9460" max="9460" width="8" style="17" customWidth="1"/>
    <col min="9461" max="9461" width="9.7109375" style="17" customWidth="1"/>
    <col min="9462" max="9462" width="8.85546875" style="17" customWidth="1"/>
    <col min="9463" max="9463" width="12" style="17" customWidth="1"/>
    <col min="9464" max="9464" width="9.28515625" style="17" customWidth="1"/>
    <col min="9465" max="9465" width="11.42578125" style="17" customWidth="1"/>
    <col min="9466" max="9466" width="9.140625" style="17" customWidth="1"/>
    <col min="9467" max="9467" width="8.7109375" style="17" customWidth="1"/>
    <col min="9468" max="9468" width="9.85546875" style="17" customWidth="1"/>
    <col min="9469" max="9469" width="8.7109375" style="17" customWidth="1"/>
    <col min="9470" max="9710" width="8.85546875" style="17"/>
    <col min="9711" max="9711" width="14.7109375" style="17" customWidth="1"/>
    <col min="9712" max="9712" width="9.7109375" style="17" customWidth="1"/>
    <col min="9713" max="9713" width="7.7109375" style="17" customWidth="1"/>
    <col min="9714" max="9714" width="13.140625" style="17" customWidth="1"/>
    <col min="9715" max="9715" width="12.7109375" style="17" customWidth="1"/>
    <col min="9716" max="9716" width="8" style="17" customWidth="1"/>
    <col min="9717" max="9717" width="9.7109375" style="17" customWidth="1"/>
    <col min="9718" max="9718" width="8.85546875" style="17" customWidth="1"/>
    <col min="9719" max="9719" width="12" style="17" customWidth="1"/>
    <col min="9720" max="9720" width="9.28515625" style="17" customWidth="1"/>
    <col min="9721" max="9721" width="11.42578125" style="17" customWidth="1"/>
    <col min="9722" max="9722" width="9.140625" style="17" customWidth="1"/>
    <col min="9723" max="9723" width="8.7109375" style="17" customWidth="1"/>
    <col min="9724" max="9724" width="9.85546875" style="17" customWidth="1"/>
    <col min="9725" max="9725" width="8.7109375" style="17" customWidth="1"/>
    <col min="9726" max="9966" width="8.85546875" style="17"/>
    <col min="9967" max="9967" width="14.7109375" style="17" customWidth="1"/>
    <col min="9968" max="9968" width="9.7109375" style="17" customWidth="1"/>
    <col min="9969" max="9969" width="7.7109375" style="17" customWidth="1"/>
    <col min="9970" max="9970" width="13.140625" style="17" customWidth="1"/>
    <col min="9971" max="9971" width="12.7109375" style="17" customWidth="1"/>
    <col min="9972" max="9972" width="8" style="17" customWidth="1"/>
    <col min="9973" max="9973" width="9.7109375" style="17" customWidth="1"/>
    <col min="9974" max="9974" width="8.85546875" style="17" customWidth="1"/>
    <col min="9975" max="9975" width="12" style="17" customWidth="1"/>
    <col min="9976" max="9976" width="9.28515625" style="17" customWidth="1"/>
    <col min="9977" max="9977" width="11.42578125" style="17" customWidth="1"/>
    <col min="9978" max="9978" width="9.140625" style="17" customWidth="1"/>
    <col min="9979" max="9979" width="8.7109375" style="17" customWidth="1"/>
    <col min="9980" max="9980" width="9.85546875" style="17" customWidth="1"/>
    <col min="9981" max="9981" width="8.7109375" style="17" customWidth="1"/>
    <col min="9982" max="10222" width="8.85546875" style="17"/>
    <col min="10223" max="10223" width="14.7109375" style="17" customWidth="1"/>
    <col min="10224" max="10224" width="9.7109375" style="17" customWidth="1"/>
    <col min="10225" max="10225" width="7.7109375" style="17" customWidth="1"/>
    <col min="10226" max="10226" width="13.140625" style="17" customWidth="1"/>
    <col min="10227" max="10227" width="12.7109375" style="17" customWidth="1"/>
    <col min="10228" max="10228" width="8" style="17" customWidth="1"/>
    <col min="10229" max="10229" width="9.7109375" style="17" customWidth="1"/>
    <col min="10230" max="10230" width="8.85546875" style="17" customWidth="1"/>
    <col min="10231" max="10231" width="12" style="17" customWidth="1"/>
    <col min="10232" max="10232" width="9.28515625" style="17" customWidth="1"/>
    <col min="10233" max="10233" width="11.42578125" style="17" customWidth="1"/>
    <col min="10234" max="10234" width="9.140625" style="17" customWidth="1"/>
    <col min="10235" max="10235" width="8.7109375" style="17" customWidth="1"/>
    <col min="10236" max="10236" width="9.85546875" style="17" customWidth="1"/>
    <col min="10237" max="10237" width="8.7109375" style="17" customWidth="1"/>
    <col min="10238" max="10478" width="8.85546875" style="17"/>
    <col min="10479" max="10479" width="14.7109375" style="17" customWidth="1"/>
    <col min="10480" max="10480" width="9.7109375" style="17" customWidth="1"/>
    <col min="10481" max="10481" width="7.7109375" style="17" customWidth="1"/>
    <col min="10482" max="10482" width="13.140625" style="17" customWidth="1"/>
    <col min="10483" max="10483" width="12.7109375" style="17" customWidth="1"/>
    <col min="10484" max="10484" width="8" style="17" customWidth="1"/>
    <col min="10485" max="10485" width="9.7109375" style="17" customWidth="1"/>
    <col min="10486" max="10486" width="8.85546875" style="17" customWidth="1"/>
    <col min="10487" max="10487" width="12" style="17" customWidth="1"/>
    <col min="10488" max="10488" width="9.28515625" style="17" customWidth="1"/>
    <col min="10489" max="10489" width="11.42578125" style="17" customWidth="1"/>
    <col min="10490" max="10490" width="9.140625" style="17" customWidth="1"/>
    <col min="10491" max="10491" width="8.7109375" style="17" customWidth="1"/>
    <col min="10492" max="10492" width="9.85546875" style="17" customWidth="1"/>
    <col min="10493" max="10493" width="8.7109375" style="17" customWidth="1"/>
    <col min="10494" max="10734" width="8.85546875" style="17"/>
    <col min="10735" max="10735" width="14.7109375" style="17" customWidth="1"/>
    <col min="10736" max="10736" width="9.7109375" style="17" customWidth="1"/>
    <col min="10737" max="10737" width="7.7109375" style="17" customWidth="1"/>
    <col min="10738" max="10738" width="13.140625" style="17" customWidth="1"/>
    <col min="10739" max="10739" width="12.7109375" style="17" customWidth="1"/>
    <col min="10740" max="10740" width="8" style="17" customWidth="1"/>
    <col min="10741" max="10741" width="9.7109375" style="17" customWidth="1"/>
    <col min="10742" max="10742" width="8.85546875" style="17" customWidth="1"/>
    <col min="10743" max="10743" width="12" style="17" customWidth="1"/>
    <col min="10744" max="10744" width="9.28515625" style="17" customWidth="1"/>
    <col min="10745" max="10745" width="11.42578125" style="17" customWidth="1"/>
    <col min="10746" max="10746" width="9.140625" style="17" customWidth="1"/>
    <col min="10747" max="10747" width="8.7109375" style="17" customWidth="1"/>
    <col min="10748" max="10748" width="9.85546875" style="17" customWidth="1"/>
    <col min="10749" max="10749" width="8.7109375" style="17" customWidth="1"/>
    <col min="10750" max="10990" width="8.85546875" style="17"/>
    <col min="10991" max="10991" width="14.7109375" style="17" customWidth="1"/>
    <col min="10992" max="10992" width="9.7109375" style="17" customWidth="1"/>
    <col min="10993" max="10993" width="7.7109375" style="17" customWidth="1"/>
    <col min="10994" max="10994" width="13.140625" style="17" customWidth="1"/>
    <col min="10995" max="10995" width="12.7109375" style="17" customWidth="1"/>
    <col min="10996" max="10996" width="8" style="17" customWidth="1"/>
    <col min="10997" max="10997" width="9.7109375" style="17" customWidth="1"/>
    <col min="10998" max="10998" width="8.85546875" style="17" customWidth="1"/>
    <col min="10999" max="10999" width="12" style="17" customWidth="1"/>
    <col min="11000" max="11000" width="9.28515625" style="17" customWidth="1"/>
    <col min="11001" max="11001" width="11.42578125" style="17" customWidth="1"/>
    <col min="11002" max="11002" width="9.140625" style="17" customWidth="1"/>
    <col min="11003" max="11003" width="8.7109375" style="17" customWidth="1"/>
    <col min="11004" max="11004" width="9.85546875" style="17" customWidth="1"/>
    <col min="11005" max="11005" width="8.7109375" style="17" customWidth="1"/>
    <col min="11006" max="11246" width="8.85546875" style="17"/>
    <col min="11247" max="11247" width="14.7109375" style="17" customWidth="1"/>
    <col min="11248" max="11248" width="9.7109375" style="17" customWidth="1"/>
    <col min="11249" max="11249" width="7.7109375" style="17" customWidth="1"/>
    <col min="11250" max="11250" width="13.140625" style="17" customWidth="1"/>
    <col min="11251" max="11251" width="12.7109375" style="17" customWidth="1"/>
    <col min="11252" max="11252" width="8" style="17" customWidth="1"/>
    <col min="11253" max="11253" width="9.7109375" style="17" customWidth="1"/>
    <col min="11254" max="11254" width="8.85546875" style="17" customWidth="1"/>
    <col min="11255" max="11255" width="12" style="17" customWidth="1"/>
    <col min="11256" max="11256" width="9.28515625" style="17" customWidth="1"/>
    <col min="11257" max="11257" width="11.42578125" style="17" customWidth="1"/>
    <col min="11258" max="11258" width="9.140625" style="17" customWidth="1"/>
    <col min="11259" max="11259" width="8.7109375" style="17" customWidth="1"/>
    <col min="11260" max="11260" width="9.85546875" style="17" customWidth="1"/>
    <col min="11261" max="11261" width="8.7109375" style="17" customWidth="1"/>
    <col min="11262" max="11502" width="8.85546875" style="17"/>
    <col min="11503" max="11503" width="14.7109375" style="17" customWidth="1"/>
    <col min="11504" max="11504" width="9.7109375" style="17" customWidth="1"/>
    <col min="11505" max="11505" width="7.7109375" style="17" customWidth="1"/>
    <col min="11506" max="11506" width="13.140625" style="17" customWidth="1"/>
    <col min="11507" max="11507" width="12.7109375" style="17" customWidth="1"/>
    <col min="11508" max="11508" width="8" style="17" customWidth="1"/>
    <col min="11509" max="11509" width="9.7109375" style="17" customWidth="1"/>
    <col min="11510" max="11510" width="8.85546875" style="17" customWidth="1"/>
    <col min="11511" max="11511" width="12" style="17" customWidth="1"/>
    <col min="11512" max="11512" width="9.28515625" style="17" customWidth="1"/>
    <col min="11513" max="11513" width="11.42578125" style="17" customWidth="1"/>
    <col min="11514" max="11514" width="9.140625" style="17" customWidth="1"/>
    <col min="11515" max="11515" width="8.7109375" style="17" customWidth="1"/>
    <col min="11516" max="11516" width="9.85546875" style="17" customWidth="1"/>
    <col min="11517" max="11517" width="8.7109375" style="17" customWidth="1"/>
    <col min="11518" max="11758" width="8.85546875" style="17"/>
    <col min="11759" max="11759" width="14.7109375" style="17" customWidth="1"/>
    <col min="11760" max="11760" width="9.7109375" style="17" customWidth="1"/>
    <col min="11761" max="11761" width="7.7109375" style="17" customWidth="1"/>
    <col min="11762" max="11762" width="13.140625" style="17" customWidth="1"/>
    <col min="11763" max="11763" width="12.7109375" style="17" customWidth="1"/>
    <col min="11764" max="11764" width="8" style="17" customWidth="1"/>
    <col min="11765" max="11765" width="9.7109375" style="17" customWidth="1"/>
    <col min="11766" max="11766" width="8.85546875" style="17" customWidth="1"/>
    <col min="11767" max="11767" width="12" style="17" customWidth="1"/>
    <col min="11768" max="11768" width="9.28515625" style="17" customWidth="1"/>
    <col min="11769" max="11769" width="11.42578125" style="17" customWidth="1"/>
    <col min="11770" max="11770" width="9.140625" style="17" customWidth="1"/>
    <col min="11771" max="11771" width="8.7109375" style="17" customWidth="1"/>
    <col min="11772" max="11772" width="9.85546875" style="17" customWidth="1"/>
    <col min="11773" max="11773" width="8.7109375" style="17" customWidth="1"/>
    <col min="11774" max="12014" width="8.85546875" style="17"/>
    <col min="12015" max="12015" width="14.7109375" style="17" customWidth="1"/>
    <col min="12016" max="12016" width="9.7109375" style="17" customWidth="1"/>
    <col min="12017" max="12017" width="7.7109375" style="17" customWidth="1"/>
    <col min="12018" max="12018" width="13.140625" style="17" customWidth="1"/>
    <col min="12019" max="12019" width="12.7109375" style="17" customWidth="1"/>
    <col min="12020" max="12020" width="8" style="17" customWidth="1"/>
    <col min="12021" max="12021" width="9.7109375" style="17" customWidth="1"/>
    <col min="12022" max="12022" width="8.85546875" style="17" customWidth="1"/>
    <col min="12023" max="12023" width="12" style="17" customWidth="1"/>
    <col min="12024" max="12024" width="9.28515625" style="17" customWidth="1"/>
    <col min="12025" max="12025" width="11.42578125" style="17" customWidth="1"/>
    <col min="12026" max="12026" width="9.140625" style="17" customWidth="1"/>
    <col min="12027" max="12027" width="8.7109375" style="17" customWidth="1"/>
    <col min="12028" max="12028" width="9.85546875" style="17" customWidth="1"/>
    <col min="12029" max="12029" width="8.7109375" style="17" customWidth="1"/>
    <col min="12030" max="12270" width="8.85546875" style="17"/>
    <col min="12271" max="12271" width="14.7109375" style="17" customWidth="1"/>
    <col min="12272" max="12272" width="9.7109375" style="17" customWidth="1"/>
    <col min="12273" max="12273" width="7.7109375" style="17" customWidth="1"/>
    <col min="12274" max="12274" width="13.140625" style="17" customWidth="1"/>
    <col min="12275" max="12275" width="12.7109375" style="17" customWidth="1"/>
    <col min="12276" max="12276" width="8" style="17" customWidth="1"/>
    <col min="12277" max="12277" width="9.7109375" style="17" customWidth="1"/>
    <col min="12278" max="12278" width="8.85546875" style="17" customWidth="1"/>
    <col min="12279" max="12279" width="12" style="17" customWidth="1"/>
    <col min="12280" max="12280" width="9.28515625" style="17" customWidth="1"/>
    <col min="12281" max="12281" width="11.42578125" style="17" customWidth="1"/>
    <col min="12282" max="12282" width="9.140625" style="17" customWidth="1"/>
    <col min="12283" max="12283" width="8.7109375" style="17" customWidth="1"/>
    <col min="12284" max="12284" width="9.85546875" style="17" customWidth="1"/>
    <col min="12285" max="12285" width="8.7109375" style="17" customWidth="1"/>
    <col min="12286" max="12526" width="8.85546875" style="17"/>
    <col min="12527" max="12527" width="14.7109375" style="17" customWidth="1"/>
    <col min="12528" max="12528" width="9.7109375" style="17" customWidth="1"/>
    <col min="12529" max="12529" width="7.7109375" style="17" customWidth="1"/>
    <col min="12530" max="12530" width="13.140625" style="17" customWidth="1"/>
    <col min="12531" max="12531" width="12.7109375" style="17" customWidth="1"/>
    <col min="12532" max="12532" width="8" style="17" customWidth="1"/>
    <col min="12533" max="12533" width="9.7109375" style="17" customWidth="1"/>
    <col min="12534" max="12534" width="8.85546875" style="17" customWidth="1"/>
    <col min="12535" max="12535" width="12" style="17" customWidth="1"/>
    <col min="12536" max="12536" width="9.28515625" style="17" customWidth="1"/>
    <col min="12537" max="12537" width="11.42578125" style="17" customWidth="1"/>
    <col min="12538" max="12538" width="9.140625" style="17" customWidth="1"/>
    <col min="12539" max="12539" width="8.7109375" style="17" customWidth="1"/>
    <col min="12540" max="12540" width="9.85546875" style="17" customWidth="1"/>
    <col min="12541" max="12541" width="8.7109375" style="17" customWidth="1"/>
    <col min="12542" max="12782" width="8.85546875" style="17"/>
    <col min="12783" max="12783" width="14.7109375" style="17" customWidth="1"/>
    <col min="12784" max="12784" width="9.7109375" style="17" customWidth="1"/>
    <col min="12785" max="12785" width="7.7109375" style="17" customWidth="1"/>
    <col min="12786" max="12786" width="13.140625" style="17" customWidth="1"/>
    <col min="12787" max="12787" width="12.7109375" style="17" customWidth="1"/>
    <col min="12788" max="12788" width="8" style="17" customWidth="1"/>
    <col min="12789" max="12789" width="9.7109375" style="17" customWidth="1"/>
    <col min="12790" max="12790" width="8.85546875" style="17" customWidth="1"/>
    <col min="12791" max="12791" width="12" style="17" customWidth="1"/>
    <col min="12792" max="12792" width="9.28515625" style="17" customWidth="1"/>
    <col min="12793" max="12793" width="11.42578125" style="17" customWidth="1"/>
    <col min="12794" max="12794" width="9.140625" style="17" customWidth="1"/>
    <col min="12795" max="12795" width="8.7109375" style="17" customWidth="1"/>
    <col min="12796" max="12796" width="9.85546875" style="17" customWidth="1"/>
    <col min="12797" max="12797" width="8.7109375" style="17" customWidth="1"/>
    <col min="12798" max="13038" width="8.85546875" style="17"/>
    <col min="13039" max="13039" width="14.7109375" style="17" customWidth="1"/>
    <col min="13040" max="13040" width="9.7109375" style="17" customWidth="1"/>
    <col min="13041" max="13041" width="7.7109375" style="17" customWidth="1"/>
    <col min="13042" max="13042" width="13.140625" style="17" customWidth="1"/>
    <col min="13043" max="13043" width="12.7109375" style="17" customWidth="1"/>
    <col min="13044" max="13044" width="8" style="17" customWidth="1"/>
    <col min="13045" max="13045" width="9.7109375" style="17" customWidth="1"/>
    <col min="13046" max="13046" width="8.85546875" style="17" customWidth="1"/>
    <col min="13047" max="13047" width="12" style="17" customWidth="1"/>
    <col min="13048" max="13048" width="9.28515625" style="17" customWidth="1"/>
    <col min="13049" max="13049" width="11.42578125" style="17" customWidth="1"/>
    <col min="13050" max="13050" width="9.140625" style="17" customWidth="1"/>
    <col min="13051" max="13051" width="8.7109375" style="17" customWidth="1"/>
    <col min="13052" max="13052" width="9.85546875" style="17" customWidth="1"/>
    <col min="13053" max="13053" width="8.7109375" style="17" customWidth="1"/>
    <col min="13054" max="13294" width="8.85546875" style="17"/>
    <col min="13295" max="13295" width="14.7109375" style="17" customWidth="1"/>
    <col min="13296" max="13296" width="9.7109375" style="17" customWidth="1"/>
    <col min="13297" max="13297" width="7.7109375" style="17" customWidth="1"/>
    <col min="13298" max="13298" width="13.140625" style="17" customWidth="1"/>
    <col min="13299" max="13299" width="12.7109375" style="17" customWidth="1"/>
    <col min="13300" max="13300" width="8" style="17" customWidth="1"/>
    <col min="13301" max="13301" width="9.7109375" style="17" customWidth="1"/>
    <col min="13302" max="13302" width="8.85546875" style="17" customWidth="1"/>
    <col min="13303" max="13303" width="12" style="17" customWidth="1"/>
    <col min="13304" max="13304" width="9.28515625" style="17" customWidth="1"/>
    <col min="13305" max="13305" width="11.42578125" style="17" customWidth="1"/>
    <col min="13306" max="13306" width="9.140625" style="17" customWidth="1"/>
    <col min="13307" max="13307" width="8.7109375" style="17" customWidth="1"/>
    <col min="13308" max="13308" width="9.85546875" style="17" customWidth="1"/>
    <col min="13309" max="13309" width="8.7109375" style="17" customWidth="1"/>
    <col min="13310" max="13550" width="8.85546875" style="17"/>
    <col min="13551" max="13551" width="14.7109375" style="17" customWidth="1"/>
    <col min="13552" max="13552" width="9.7109375" style="17" customWidth="1"/>
    <col min="13553" max="13553" width="7.7109375" style="17" customWidth="1"/>
    <col min="13554" max="13554" width="13.140625" style="17" customWidth="1"/>
    <col min="13555" max="13555" width="12.7109375" style="17" customWidth="1"/>
    <col min="13556" max="13556" width="8" style="17" customWidth="1"/>
    <col min="13557" max="13557" width="9.7109375" style="17" customWidth="1"/>
    <col min="13558" max="13558" width="8.85546875" style="17" customWidth="1"/>
    <col min="13559" max="13559" width="12" style="17" customWidth="1"/>
    <col min="13560" max="13560" width="9.28515625" style="17" customWidth="1"/>
    <col min="13561" max="13561" width="11.42578125" style="17" customWidth="1"/>
    <col min="13562" max="13562" width="9.140625" style="17" customWidth="1"/>
    <col min="13563" max="13563" width="8.7109375" style="17" customWidth="1"/>
    <col min="13564" max="13564" width="9.85546875" style="17" customWidth="1"/>
    <col min="13565" max="13565" width="8.7109375" style="17" customWidth="1"/>
    <col min="13566" max="13806" width="8.85546875" style="17"/>
    <col min="13807" max="13807" width="14.7109375" style="17" customWidth="1"/>
    <col min="13808" max="13808" width="9.7109375" style="17" customWidth="1"/>
    <col min="13809" max="13809" width="7.7109375" style="17" customWidth="1"/>
    <col min="13810" max="13810" width="13.140625" style="17" customWidth="1"/>
    <col min="13811" max="13811" width="12.7109375" style="17" customWidth="1"/>
    <col min="13812" max="13812" width="8" style="17" customWidth="1"/>
    <col min="13813" max="13813" width="9.7109375" style="17" customWidth="1"/>
    <col min="13814" max="13814" width="8.85546875" style="17" customWidth="1"/>
    <col min="13815" max="13815" width="12" style="17" customWidth="1"/>
    <col min="13816" max="13816" width="9.28515625" style="17" customWidth="1"/>
    <col min="13817" max="13817" width="11.42578125" style="17" customWidth="1"/>
    <col min="13818" max="13818" width="9.140625" style="17" customWidth="1"/>
    <col min="13819" max="13819" width="8.7109375" style="17" customWidth="1"/>
    <col min="13820" max="13820" width="9.85546875" style="17" customWidth="1"/>
    <col min="13821" max="13821" width="8.7109375" style="17" customWidth="1"/>
    <col min="13822" max="14062" width="8.85546875" style="17"/>
    <col min="14063" max="14063" width="14.7109375" style="17" customWidth="1"/>
    <col min="14064" max="14064" width="9.7109375" style="17" customWidth="1"/>
    <col min="14065" max="14065" width="7.7109375" style="17" customWidth="1"/>
    <col min="14066" max="14066" width="13.140625" style="17" customWidth="1"/>
    <col min="14067" max="14067" width="12.7109375" style="17" customWidth="1"/>
    <col min="14068" max="14068" width="8" style="17" customWidth="1"/>
    <col min="14069" max="14069" width="9.7109375" style="17" customWidth="1"/>
    <col min="14070" max="14070" width="8.85546875" style="17" customWidth="1"/>
    <col min="14071" max="14071" width="12" style="17" customWidth="1"/>
    <col min="14072" max="14072" width="9.28515625" style="17" customWidth="1"/>
    <col min="14073" max="14073" width="11.42578125" style="17" customWidth="1"/>
    <col min="14074" max="14074" width="9.140625" style="17" customWidth="1"/>
    <col min="14075" max="14075" width="8.7109375" style="17" customWidth="1"/>
    <col min="14076" max="14076" width="9.85546875" style="17" customWidth="1"/>
    <col min="14077" max="14077" width="8.7109375" style="17" customWidth="1"/>
    <col min="14078" max="14318" width="8.85546875" style="17"/>
    <col min="14319" max="14319" width="14.7109375" style="17" customWidth="1"/>
    <col min="14320" max="14320" width="9.7109375" style="17" customWidth="1"/>
    <col min="14321" max="14321" width="7.7109375" style="17" customWidth="1"/>
    <col min="14322" max="14322" width="13.140625" style="17" customWidth="1"/>
    <col min="14323" max="14323" width="12.7109375" style="17" customWidth="1"/>
    <col min="14324" max="14324" width="8" style="17" customWidth="1"/>
    <col min="14325" max="14325" width="9.7109375" style="17" customWidth="1"/>
    <col min="14326" max="14326" width="8.85546875" style="17" customWidth="1"/>
    <col min="14327" max="14327" width="12" style="17" customWidth="1"/>
    <col min="14328" max="14328" width="9.28515625" style="17" customWidth="1"/>
    <col min="14329" max="14329" width="11.42578125" style="17" customWidth="1"/>
    <col min="14330" max="14330" width="9.140625" style="17" customWidth="1"/>
    <col min="14331" max="14331" width="8.7109375" style="17" customWidth="1"/>
    <col min="14332" max="14332" width="9.85546875" style="17" customWidth="1"/>
    <col min="14333" max="14333" width="8.7109375" style="17" customWidth="1"/>
    <col min="14334" max="14574" width="8.85546875" style="17"/>
    <col min="14575" max="14575" width="14.7109375" style="17" customWidth="1"/>
    <col min="14576" max="14576" width="9.7109375" style="17" customWidth="1"/>
    <col min="14577" max="14577" width="7.7109375" style="17" customWidth="1"/>
    <col min="14578" max="14578" width="13.140625" style="17" customWidth="1"/>
    <col min="14579" max="14579" width="12.7109375" style="17" customWidth="1"/>
    <col min="14580" max="14580" width="8" style="17" customWidth="1"/>
    <col min="14581" max="14581" width="9.7109375" style="17" customWidth="1"/>
    <col min="14582" max="14582" width="8.85546875" style="17" customWidth="1"/>
    <col min="14583" max="14583" width="12" style="17" customWidth="1"/>
    <col min="14584" max="14584" width="9.28515625" style="17" customWidth="1"/>
    <col min="14585" max="14585" width="11.42578125" style="17" customWidth="1"/>
    <col min="14586" max="14586" width="9.140625" style="17" customWidth="1"/>
    <col min="14587" max="14587" width="8.7109375" style="17" customWidth="1"/>
    <col min="14588" max="14588" width="9.85546875" style="17" customWidth="1"/>
    <col min="14589" max="14589" width="8.7109375" style="17" customWidth="1"/>
    <col min="14590" max="14830" width="8.85546875" style="17"/>
    <col min="14831" max="14831" width="14.7109375" style="17" customWidth="1"/>
    <col min="14832" max="14832" width="9.7109375" style="17" customWidth="1"/>
    <col min="14833" max="14833" width="7.7109375" style="17" customWidth="1"/>
    <col min="14834" max="14834" width="13.140625" style="17" customWidth="1"/>
    <col min="14835" max="14835" width="12.7109375" style="17" customWidth="1"/>
    <col min="14836" max="14836" width="8" style="17" customWidth="1"/>
    <col min="14837" max="14837" width="9.7109375" style="17" customWidth="1"/>
    <col min="14838" max="14838" width="8.85546875" style="17" customWidth="1"/>
    <col min="14839" max="14839" width="12" style="17" customWidth="1"/>
    <col min="14840" max="14840" width="9.28515625" style="17" customWidth="1"/>
    <col min="14841" max="14841" width="11.42578125" style="17" customWidth="1"/>
    <col min="14842" max="14842" width="9.140625" style="17" customWidth="1"/>
    <col min="14843" max="14843" width="8.7109375" style="17" customWidth="1"/>
    <col min="14844" max="14844" width="9.85546875" style="17" customWidth="1"/>
    <col min="14845" max="14845" width="8.7109375" style="17" customWidth="1"/>
    <col min="14846" max="15086" width="8.85546875" style="17"/>
    <col min="15087" max="15087" width="14.7109375" style="17" customWidth="1"/>
    <col min="15088" max="15088" width="9.7109375" style="17" customWidth="1"/>
    <col min="15089" max="15089" width="7.7109375" style="17" customWidth="1"/>
    <col min="15090" max="15090" width="13.140625" style="17" customWidth="1"/>
    <col min="15091" max="15091" width="12.7109375" style="17" customWidth="1"/>
    <col min="15092" max="15092" width="8" style="17" customWidth="1"/>
    <col min="15093" max="15093" width="9.7109375" style="17" customWidth="1"/>
    <col min="15094" max="15094" width="8.85546875" style="17" customWidth="1"/>
    <col min="15095" max="15095" width="12" style="17" customWidth="1"/>
    <col min="15096" max="15096" width="9.28515625" style="17" customWidth="1"/>
    <col min="15097" max="15097" width="11.42578125" style="17" customWidth="1"/>
    <col min="15098" max="15098" width="9.140625" style="17" customWidth="1"/>
    <col min="15099" max="15099" width="8.7109375" style="17" customWidth="1"/>
    <col min="15100" max="15100" width="9.85546875" style="17" customWidth="1"/>
    <col min="15101" max="15101" width="8.7109375" style="17" customWidth="1"/>
    <col min="15102" max="15342" width="8.85546875" style="17"/>
    <col min="15343" max="15343" width="14.7109375" style="17" customWidth="1"/>
    <col min="15344" max="15344" width="9.7109375" style="17" customWidth="1"/>
    <col min="15345" max="15345" width="7.7109375" style="17" customWidth="1"/>
    <col min="15346" max="15346" width="13.140625" style="17" customWidth="1"/>
    <col min="15347" max="15347" width="12.7109375" style="17" customWidth="1"/>
    <col min="15348" max="15348" width="8" style="17" customWidth="1"/>
    <col min="15349" max="15349" width="9.7109375" style="17" customWidth="1"/>
    <col min="15350" max="15350" width="8.85546875" style="17" customWidth="1"/>
    <col min="15351" max="15351" width="12" style="17" customWidth="1"/>
    <col min="15352" max="15352" width="9.28515625" style="17" customWidth="1"/>
    <col min="15353" max="15353" width="11.42578125" style="17" customWidth="1"/>
    <col min="15354" max="15354" width="9.140625" style="17" customWidth="1"/>
    <col min="15355" max="15355" width="8.7109375" style="17" customWidth="1"/>
    <col min="15356" max="15356" width="9.85546875" style="17" customWidth="1"/>
    <col min="15357" max="15357" width="8.7109375" style="17" customWidth="1"/>
    <col min="15358" max="15598" width="8.85546875" style="17"/>
    <col min="15599" max="15599" width="14.7109375" style="17" customWidth="1"/>
    <col min="15600" max="15600" width="9.7109375" style="17" customWidth="1"/>
    <col min="15601" max="15601" width="7.7109375" style="17" customWidth="1"/>
    <col min="15602" max="15602" width="13.140625" style="17" customWidth="1"/>
    <col min="15603" max="15603" width="12.7109375" style="17" customWidth="1"/>
    <col min="15604" max="15604" width="8" style="17" customWidth="1"/>
    <col min="15605" max="15605" width="9.7109375" style="17" customWidth="1"/>
    <col min="15606" max="15606" width="8.85546875" style="17" customWidth="1"/>
    <col min="15607" max="15607" width="12" style="17" customWidth="1"/>
    <col min="15608" max="15608" width="9.28515625" style="17" customWidth="1"/>
    <col min="15609" max="15609" width="11.42578125" style="17" customWidth="1"/>
    <col min="15610" max="15610" width="9.140625" style="17" customWidth="1"/>
    <col min="15611" max="15611" width="8.7109375" style="17" customWidth="1"/>
    <col min="15612" max="15612" width="9.85546875" style="17" customWidth="1"/>
    <col min="15613" max="15613" width="8.7109375" style="17" customWidth="1"/>
    <col min="15614" max="15854" width="8.85546875" style="17"/>
    <col min="15855" max="15855" width="14.7109375" style="17" customWidth="1"/>
    <col min="15856" max="15856" width="9.7109375" style="17" customWidth="1"/>
    <col min="15857" max="15857" width="7.7109375" style="17" customWidth="1"/>
    <col min="15858" max="15858" width="13.140625" style="17" customWidth="1"/>
    <col min="15859" max="15859" width="12.7109375" style="17" customWidth="1"/>
    <col min="15860" max="15860" width="8" style="17" customWidth="1"/>
    <col min="15861" max="15861" width="9.7109375" style="17" customWidth="1"/>
    <col min="15862" max="15862" width="8.85546875" style="17" customWidth="1"/>
    <col min="15863" max="15863" width="12" style="17" customWidth="1"/>
    <col min="15864" max="15864" width="9.28515625" style="17" customWidth="1"/>
    <col min="15865" max="15865" width="11.42578125" style="17" customWidth="1"/>
    <col min="15866" max="15866" width="9.140625" style="17" customWidth="1"/>
    <col min="15867" max="15867" width="8.7109375" style="17" customWidth="1"/>
    <col min="15868" max="15868" width="9.85546875" style="17" customWidth="1"/>
    <col min="15869" max="15869" width="8.7109375" style="17" customWidth="1"/>
    <col min="15870" max="16110" width="8.85546875" style="17"/>
    <col min="16111" max="16111" width="14.7109375" style="17" customWidth="1"/>
    <col min="16112" max="16112" width="9.7109375" style="17" customWidth="1"/>
    <col min="16113" max="16113" width="7.7109375" style="17" customWidth="1"/>
    <col min="16114" max="16114" width="13.140625" style="17" customWidth="1"/>
    <col min="16115" max="16115" width="12.7109375" style="17" customWidth="1"/>
    <col min="16116" max="16116" width="8" style="17" customWidth="1"/>
    <col min="16117" max="16117" width="9.7109375" style="17" customWidth="1"/>
    <col min="16118" max="16118" width="8.85546875" style="17" customWidth="1"/>
    <col min="16119" max="16119" width="12" style="17" customWidth="1"/>
    <col min="16120" max="16120" width="9.28515625" style="17" customWidth="1"/>
    <col min="16121" max="16121" width="11.42578125" style="17" customWidth="1"/>
    <col min="16122" max="16122" width="9.140625" style="17" customWidth="1"/>
    <col min="16123" max="16123" width="8.7109375" style="17" customWidth="1"/>
    <col min="16124" max="16124" width="9.85546875" style="17" customWidth="1"/>
    <col min="16125" max="16125" width="8.7109375" style="17" customWidth="1"/>
    <col min="16126" max="16384" width="8.85546875" style="17"/>
  </cols>
  <sheetData>
    <row r="1" spans="1:15" ht="33" customHeight="1">
      <c r="A1" s="824" t="s">
        <v>828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  <c r="M1" s="825"/>
      <c r="N1" s="825"/>
      <c r="O1" s="825"/>
    </row>
    <row r="2" spans="1:15" ht="33" customHeight="1">
      <c r="A2" s="792" t="s">
        <v>829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</row>
    <row r="3" spans="1:15" ht="18.75">
      <c r="A3" s="782" t="s">
        <v>491</v>
      </c>
      <c r="B3" s="782"/>
      <c r="C3" s="782"/>
      <c r="D3" s="782"/>
      <c r="E3" s="782"/>
      <c r="F3" s="782"/>
      <c r="G3" s="782"/>
      <c r="H3" s="783" t="s">
        <v>492</v>
      </c>
      <c r="I3" s="784"/>
      <c r="J3" s="784"/>
      <c r="K3" s="784"/>
      <c r="L3" s="784"/>
      <c r="M3" s="784"/>
      <c r="N3" s="784"/>
      <c r="O3" s="785"/>
    </row>
    <row r="4" spans="1:15" ht="30" customHeight="1">
      <c r="A4" s="786" t="s">
        <v>509</v>
      </c>
      <c r="B4" s="852" t="s">
        <v>507</v>
      </c>
      <c r="C4" s="853"/>
      <c r="D4" s="853"/>
      <c r="E4" s="853"/>
      <c r="F4" s="853"/>
      <c r="G4" s="853"/>
      <c r="H4" s="853"/>
      <c r="I4" s="853"/>
      <c r="J4" s="853"/>
      <c r="K4" s="853"/>
      <c r="L4" s="853"/>
      <c r="M4" s="853"/>
      <c r="N4" s="853"/>
      <c r="O4" s="802" t="s">
        <v>1093</v>
      </c>
    </row>
    <row r="5" spans="1:15" ht="34.5" customHeight="1">
      <c r="A5" s="787"/>
      <c r="B5" s="852" t="s">
        <v>508</v>
      </c>
      <c r="C5" s="853"/>
      <c r="D5" s="853"/>
      <c r="E5" s="853"/>
      <c r="F5" s="853"/>
      <c r="G5" s="853"/>
      <c r="H5" s="853"/>
      <c r="I5" s="853"/>
      <c r="J5" s="853"/>
      <c r="K5" s="853"/>
      <c r="L5" s="853"/>
      <c r="M5" s="853"/>
      <c r="N5" s="853"/>
      <c r="O5" s="802"/>
    </row>
    <row r="6" spans="1:15" ht="37.5">
      <c r="A6" s="787"/>
      <c r="B6" s="525" t="s">
        <v>510</v>
      </c>
      <c r="C6" s="525" t="s">
        <v>511</v>
      </c>
      <c r="D6" s="525" t="s">
        <v>512</v>
      </c>
      <c r="E6" s="525" t="s">
        <v>513</v>
      </c>
      <c r="F6" s="525" t="s">
        <v>514</v>
      </c>
      <c r="G6" s="525" t="s">
        <v>515</v>
      </c>
      <c r="H6" s="525" t="s">
        <v>516</v>
      </c>
      <c r="I6" s="525" t="s">
        <v>517</v>
      </c>
      <c r="J6" s="525" t="s">
        <v>518</v>
      </c>
      <c r="K6" s="525" t="s">
        <v>519</v>
      </c>
      <c r="L6" s="525" t="s">
        <v>833</v>
      </c>
      <c r="M6" s="525" t="s">
        <v>520</v>
      </c>
      <c r="N6" s="525" t="s">
        <v>35</v>
      </c>
      <c r="O6" s="802"/>
    </row>
    <row r="7" spans="1:15" ht="37.5">
      <c r="A7" s="498" t="s">
        <v>521</v>
      </c>
      <c r="B7" s="526" t="s">
        <v>522</v>
      </c>
      <c r="C7" s="526" t="s">
        <v>523</v>
      </c>
      <c r="D7" s="526" t="s">
        <v>479</v>
      </c>
      <c r="E7" s="526" t="s">
        <v>524</v>
      </c>
      <c r="F7" s="526" t="s">
        <v>525</v>
      </c>
      <c r="G7" s="526" t="s">
        <v>526</v>
      </c>
      <c r="H7" s="526" t="s">
        <v>527</v>
      </c>
      <c r="I7" s="526" t="s">
        <v>683</v>
      </c>
      <c r="J7" s="526" t="s">
        <v>528</v>
      </c>
      <c r="K7" s="526" t="s">
        <v>62</v>
      </c>
      <c r="L7" s="526" t="s">
        <v>832</v>
      </c>
      <c r="M7" s="526" t="s">
        <v>529</v>
      </c>
      <c r="N7" s="526" t="s">
        <v>36</v>
      </c>
      <c r="O7" s="802"/>
    </row>
    <row r="8" spans="1:15" ht="24.95" customHeight="1">
      <c r="A8" s="461" t="s">
        <v>129</v>
      </c>
      <c r="B8" s="534">
        <v>33</v>
      </c>
      <c r="C8" s="534">
        <v>24</v>
      </c>
      <c r="D8" s="534">
        <v>230</v>
      </c>
      <c r="E8" s="534">
        <v>141</v>
      </c>
      <c r="F8" s="534">
        <v>92</v>
      </c>
      <c r="G8" s="534">
        <v>0</v>
      </c>
      <c r="H8" s="534">
        <v>0</v>
      </c>
      <c r="I8" s="534">
        <v>57</v>
      </c>
      <c r="J8" s="534">
        <v>36</v>
      </c>
      <c r="K8" s="534">
        <v>0</v>
      </c>
      <c r="L8" s="534">
        <v>111</v>
      </c>
      <c r="M8" s="534">
        <v>0</v>
      </c>
      <c r="N8" s="535">
        <f>SUM(C8:M8)</f>
        <v>691</v>
      </c>
      <c r="O8" s="534">
        <f>(N8/B8)</f>
        <v>20.939393939393938</v>
      </c>
    </row>
    <row r="9" spans="1:15" ht="24.95" customHeight="1">
      <c r="A9" s="483">
        <v>1</v>
      </c>
      <c r="B9" s="536">
        <v>134</v>
      </c>
      <c r="C9" s="536">
        <v>62</v>
      </c>
      <c r="D9" s="536">
        <v>2429</v>
      </c>
      <c r="E9" s="536">
        <v>1552</v>
      </c>
      <c r="F9" s="536">
        <v>768</v>
      </c>
      <c r="G9" s="536">
        <v>1</v>
      </c>
      <c r="H9" s="536">
        <v>0</v>
      </c>
      <c r="I9" s="536">
        <v>316</v>
      </c>
      <c r="J9" s="536">
        <v>337</v>
      </c>
      <c r="K9" s="536">
        <v>0</v>
      </c>
      <c r="L9" s="536">
        <v>762</v>
      </c>
      <c r="M9" s="536">
        <v>14</v>
      </c>
      <c r="N9" s="535">
        <f t="shared" ref="N9:N20" si="0">SUM(C9:M9)</f>
        <v>6241</v>
      </c>
      <c r="O9" s="536">
        <f t="shared" ref="O9:O21" si="1">(N9/B9)</f>
        <v>46.57462686567164</v>
      </c>
    </row>
    <row r="10" spans="1:15" ht="24.95" customHeight="1">
      <c r="A10" s="483">
        <v>2</v>
      </c>
      <c r="B10" s="534">
        <v>300</v>
      </c>
      <c r="C10" s="534">
        <v>124</v>
      </c>
      <c r="D10" s="534">
        <v>5602</v>
      </c>
      <c r="E10" s="534">
        <v>3454</v>
      </c>
      <c r="F10" s="534">
        <v>1788</v>
      </c>
      <c r="G10" s="534">
        <v>4</v>
      </c>
      <c r="H10" s="534">
        <v>0</v>
      </c>
      <c r="I10" s="534">
        <v>787</v>
      </c>
      <c r="J10" s="534">
        <v>507</v>
      </c>
      <c r="K10" s="534">
        <v>1</v>
      </c>
      <c r="L10" s="534">
        <v>2067</v>
      </c>
      <c r="M10" s="534">
        <v>30</v>
      </c>
      <c r="N10" s="535">
        <f t="shared" si="0"/>
        <v>14364</v>
      </c>
      <c r="O10" s="534">
        <f t="shared" si="1"/>
        <v>47.88</v>
      </c>
    </row>
    <row r="11" spans="1:15" ht="24.95" customHeight="1">
      <c r="A11" s="483">
        <v>3</v>
      </c>
      <c r="B11" s="536">
        <v>378</v>
      </c>
      <c r="C11" s="536">
        <v>167</v>
      </c>
      <c r="D11" s="536">
        <v>8578</v>
      </c>
      <c r="E11" s="536">
        <v>3996</v>
      </c>
      <c r="F11" s="536">
        <v>1608</v>
      </c>
      <c r="G11" s="536">
        <v>19</v>
      </c>
      <c r="H11" s="536">
        <v>0</v>
      </c>
      <c r="I11" s="536">
        <v>1022</v>
      </c>
      <c r="J11" s="536">
        <v>801</v>
      </c>
      <c r="K11" s="536">
        <v>5</v>
      </c>
      <c r="L11" s="536">
        <v>2439</v>
      </c>
      <c r="M11" s="536">
        <v>48</v>
      </c>
      <c r="N11" s="535">
        <f t="shared" si="0"/>
        <v>18683</v>
      </c>
      <c r="O11" s="536">
        <f t="shared" si="1"/>
        <v>49.425925925925924</v>
      </c>
    </row>
    <row r="12" spans="1:15" ht="24.95" customHeight="1">
      <c r="A12" s="483">
        <v>4</v>
      </c>
      <c r="B12" s="534">
        <v>406</v>
      </c>
      <c r="C12" s="534">
        <v>97</v>
      </c>
      <c r="D12" s="534">
        <v>10593</v>
      </c>
      <c r="E12" s="534">
        <v>4783</v>
      </c>
      <c r="F12" s="534">
        <v>1557</v>
      </c>
      <c r="G12" s="534">
        <v>13</v>
      </c>
      <c r="H12" s="534">
        <v>0</v>
      </c>
      <c r="I12" s="534">
        <v>1009</v>
      </c>
      <c r="J12" s="534">
        <v>600</v>
      </c>
      <c r="K12" s="534">
        <v>5</v>
      </c>
      <c r="L12" s="534">
        <v>3546</v>
      </c>
      <c r="M12" s="534">
        <v>83</v>
      </c>
      <c r="N12" s="535">
        <f t="shared" si="0"/>
        <v>22286</v>
      </c>
      <c r="O12" s="534">
        <f t="shared" si="1"/>
        <v>54.891625615763544</v>
      </c>
    </row>
    <row r="13" spans="1:15" ht="24.95" customHeight="1">
      <c r="A13" s="483">
        <v>5</v>
      </c>
      <c r="B13" s="536">
        <v>422</v>
      </c>
      <c r="C13" s="536">
        <v>99</v>
      </c>
      <c r="D13" s="536">
        <v>9791</v>
      </c>
      <c r="E13" s="536">
        <v>3803</v>
      </c>
      <c r="F13" s="536">
        <v>993</v>
      </c>
      <c r="G13" s="536">
        <v>14</v>
      </c>
      <c r="H13" s="536">
        <v>0</v>
      </c>
      <c r="I13" s="536">
        <v>720</v>
      </c>
      <c r="J13" s="536">
        <v>446</v>
      </c>
      <c r="K13" s="536">
        <v>4</v>
      </c>
      <c r="L13" s="536">
        <v>2630</v>
      </c>
      <c r="M13" s="536">
        <v>103</v>
      </c>
      <c r="N13" s="535">
        <f t="shared" si="0"/>
        <v>18603</v>
      </c>
      <c r="O13" s="536">
        <f t="shared" si="1"/>
        <v>44.082938388625593</v>
      </c>
    </row>
    <row r="14" spans="1:15" ht="24.95" customHeight="1">
      <c r="A14" s="483">
        <v>6</v>
      </c>
      <c r="B14" s="534">
        <v>379</v>
      </c>
      <c r="C14" s="534">
        <v>62</v>
      </c>
      <c r="D14" s="534">
        <v>8686</v>
      </c>
      <c r="E14" s="534">
        <v>2440</v>
      </c>
      <c r="F14" s="534">
        <v>411</v>
      </c>
      <c r="G14" s="534">
        <v>4</v>
      </c>
      <c r="H14" s="534">
        <v>0</v>
      </c>
      <c r="I14" s="534">
        <v>743</v>
      </c>
      <c r="J14" s="534">
        <v>320</v>
      </c>
      <c r="K14" s="534">
        <v>5</v>
      </c>
      <c r="L14" s="534">
        <v>1243</v>
      </c>
      <c r="M14" s="534">
        <v>29</v>
      </c>
      <c r="N14" s="535">
        <f t="shared" si="0"/>
        <v>13943</v>
      </c>
      <c r="O14" s="534">
        <f t="shared" si="1"/>
        <v>36.788918205804748</v>
      </c>
    </row>
    <row r="15" spans="1:15" ht="24.95" customHeight="1">
      <c r="A15" s="483">
        <v>7</v>
      </c>
      <c r="B15" s="536">
        <v>340</v>
      </c>
      <c r="C15" s="536">
        <v>72</v>
      </c>
      <c r="D15" s="536">
        <v>8191</v>
      </c>
      <c r="E15" s="536">
        <v>2780</v>
      </c>
      <c r="F15" s="536">
        <v>514</v>
      </c>
      <c r="G15" s="536">
        <v>7</v>
      </c>
      <c r="H15" s="536">
        <v>0</v>
      </c>
      <c r="I15" s="536">
        <v>417</v>
      </c>
      <c r="J15" s="536">
        <v>348</v>
      </c>
      <c r="K15" s="536">
        <v>3</v>
      </c>
      <c r="L15" s="536">
        <v>1740</v>
      </c>
      <c r="M15" s="536">
        <v>25</v>
      </c>
      <c r="N15" s="535">
        <f t="shared" si="0"/>
        <v>14097</v>
      </c>
      <c r="O15" s="536">
        <f t="shared" si="1"/>
        <v>41.461764705882352</v>
      </c>
    </row>
    <row r="16" spans="1:15" ht="24.95" customHeight="1">
      <c r="A16" s="483">
        <v>8</v>
      </c>
      <c r="B16" s="534">
        <v>333</v>
      </c>
      <c r="C16" s="534">
        <v>62</v>
      </c>
      <c r="D16" s="534">
        <v>6464</v>
      </c>
      <c r="E16" s="534">
        <v>2184</v>
      </c>
      <c r="F16" s="534">
        <v>329</v>
      </c>
      <c r="G16" s="534">
        <v>8</v>
      </c>
      <c r="H16" s="534">
        <v>0</v>
      </c>
      <c r="I16" s="534">
        <v>312</v>
      </c>
      <c r="J16" s="534">
        <v>405</v>
      </c>
      <c r="K16" s="534">
        <v>2</v>
      </c>
      <c r="L16" s="534">
        <v>1060</v>
      </c>
      <c r="M16" s="534">
        <v>23</v>
      </c>
      <c r="N16" s="535">
        <f t="shared" si="0"/>
        <v>10849</v>
      </c>
      <c r="O16" s="534">
        <f t="shared" si="1"/>
        <v>32.57957957957958</v>
      </c>
    </row>
    <row r="17" spans="1:15" ht="24.95" customHeight="1">
      <c r="A17" s="483">
        <v>9</v>
      </c>
      <c r="B17" s="536">
        <v>248</v>
      </c>
      <c r="C17" s="536">
        <v>52</v>
      </c>
      <c r="D17" s="536">
        <v>4672</v>
      </c>
      <c r="E17" s="536">
        <v>1500</v>
      </c>
      <c r="F17" s="536">
        <v>304</v>
      </c>
      <c r="G17" s="536">
        <v>2</v>
      </c>
      <c r="H17" s="536">
        <v>0</v>
      </c>
      <c r="I17" s="536">
        <v>208</v>
      </c>
      <c r="J17" s="536">
        <v>211</v>
      </c>
      <c r="K17" s="536">
        <v>1</v>
      </c>
      <c r="L17" s="536">
        <v>1057</v>
      </c>
      <c r="M17" s="536">
        <v>12</v>
      </c>
      <c r="N17" s="535">
        <f t="shared" si="0"/>
        <v>8019</v>
      </c>
      <c r="O17" s="536">
        <f t="shared" si="1"/>
        <v>32.33467741935484</v>
      </c>
    </row>
    <row r="18" spans="1:15" ht="24.95" customHeight="1">
      <c r="A18" s="483">
        <v>10</v>
      </c>
      <c r="B18" s="534">
        <v>211</v>
      </c>
      <c r="C18" s="534">
        <v>19</v>
      </c>
      <c r="D18" s="534">
        <v>3935</v>
      </c>
      <c r="E18" s="534">
        <v>1053</v>
      </c>
      <c r="F18" s="534">
        <v>150</v>
      </c>
      <c r="G18" s="534">
        <v>3</v>
      </c>
      <c r="H18" s="534">
        <v>0</v>
      </c>
      <c r="I18" s="534">
        <v>111</v>
      </c>
      <c r="J18" s="534">
        <v>282</v>
      </c>
      <c r="K18" s="534">
        <v>6</v>
      </c>
      <c r="L18" s="534">
        <v>693</v>
      </c>
      <c r="M18" s="534">
        <v>17</v>
      </c>
      <c r="N18" s="535">
        <f t="shared" si="0"/>
        <v>6269</v>
      </c>
      <c r="O18" s="534">
        <f t="shared" si="1"/>
        <v>29.710900473933648</v>
      </c>
    </row>
    <row r="19" spans="1:15" ht="24.95" customHeight="1">
      <c r="A19" s="483">
        <v>11</v>
      </c>
      <c r="B19" s="536">
        <v>179</v>
      </c>
      <c r="C19" s="536">
        <v>76</v>
      </c>
      <c r="D19" s="536">
        <v>3087</v>
      </c>
      <c r="E19" s="536">
        <v>736</v>
      </c>
      <c r="F19" s="536">
        <v>83</v>
      </c>
      <c r="G19" s="536">
        <v>0</v>
      </c>
      <c r="H19" s="536">
        <v>0</v>
      </c>
      <c r="I19" s="536">
        <v>153</v>
      </c>
      <c r="J19" s="536">
        <v>362</v>
      </c>
      <c r="K19" s="536">
        <v>3</v>
      </c>
      <c r="L19" s="536">
        <v>473</v>
      </c>
      <c r="M19" s="536">
        <v>7</v>
      </c>
      <c r="N19" s="535">
        <f t="shared" si="0"/>
        <v>4980</v>
      </c>
      <c r="O19" s="536">
        <f t="shared" si="1"/>
        <v>27.821229050279328</v>
      </c>
    </row>
    <row r="20" spans="1:15" ht="24.95" customHeight="1">
      <c r="A20" s="483" t="s">
        <v>708</v>
      </c>
      <c r="B20" s="534">
        <v>173</v>
      </c>
      <c r="C20" s="534">
        <v>9</v>
      </c>
      <c r="D20" s="534">
        <v>633</v>
      </c>
      <c r="E20" s="534">
        <v>443</v>
      </c>
      <c r="F20" s="534">
        <v>46</v>
      </c>
      <c r="G20" s="534">
        <v>0</v>
      </c>
      <c r="H20" s="534">
        <v>0</v>
      </c>
      <c r="I20" s="534">
        <v>61</v>
      </c>
      <c r="J20" s="534">
        <v>366</v>
      </c>
      <c r="K20" s="534">
        <v>1</v>
      </c>
      <c r="L20" s="534">
        <v>140</v>
      </c>
      <c r="M20" s="534">
        <v>5</v>
      </c>
      <c r="N20" s="535">
        <f t="shared" si="0"/>
        <v>1704</v>
      </c>
      <c r="O20" s="534">
        <f t="shared" si="1"/>
        <v>9.8497109826589604</v>
      </c>
    </row>
    <row r="21" spans="1:15" ht="24.95" customHeight="1">
      <c r="A21" s="331" t="s">
        <v>373</v>
      </c>
      <c r="B21" s="506">
        <f>SUM(B8:B20)</f>
        <v>3536</v>
      </c>
      <c r="C21" s="506">
        <f t="shared" ref="C21:M21" si="2">SUM(C8:C20)</f>
        <v>925</v>
      </c>
      <c r="D21" s="506">
        <f t="shared" si="2"/>
        <v>72891</v>
      </c>
      <c r="E21" s="506">
        <f t="shared" si="2"/>
        <v>28865</v>
      </c>
      <c r="F21" s="506">
        <f t="shared" si="2"/>
        <v>8643</v>
      </c>
      <c r="G21" s="506">
        <f t="shared" si="2"/>
        <v>75</v>
      </c>
      <c r="H21" s="506">
        <f t="shared" si="2"/>
        <v>0</v>
      </c>
      <c r="I21" s="506">
        <f t="shared" si="2"/>
        <v>5916</v>
      </c>
      <c r="J21" s="506">
        <f t="shared" si="2"/>
        <v>5021</v>
      </c>
      <c r="K21" s="506">
        <f>SUM(K8:K20)</f>
        <v>36</v>
      </c>
      <c r="L21" s="506">
        <f t="shared" si="2"/>
        <v>17961</v>
      </c>
      <c r="M21" s="506">
        <f t="shared" si="2"/>
        <v>396</v>
      </c>
      <c r="N21" s="506">
        <f>SUM(N8:N20)</f>
        <v>140729</v>
      </c>
      <c r="O21" s="506">
        <f t="shared" si="1"/>
        <v>39.798925339366512</v>
      </c>
    </row>
    <row r="22" spans="1:15" ht="30" customHeight="1">
      <c r="A22" s="850" t="s">
        <v>1093</v>
      </c>
      <c r="B22" s="850"/>
      <c r="C22" s="850"/>
      <c r="D22" s="850"/>
      <c r="E22" s="850"/>
      <c r="F22" s="850"/>
      <c r="G22" s="850"/>
      <c r="H22" s="851" t="s">
        <v>531</v>
      </c>
      <c r="I22" s="851"/>
      <c r="J22" s="851"/>
      <c r="K22" s="851"/>
      <c r="L22" s="851"/>
      <c r="M22" s="851"/>
      <c r="N22" s="851"/>
      <c r="O22" s="851"/>
    </row>
    <row r="23" spans="1:15" ht="30" customHeight="1">
      <c r="A23" s="847" t="s">
        <v>530</v>
      </c>
      <c r="B23" s="848"/>
      <c r="C23" s="848"/>
      <c r="D23" s="848"/>
      <c r="E23" s="848"/>
      <c r="F23" s="848"/>
      <c r="G23" s="849"/>
      <c r="H23" s="844" t="s">
        <v>532</v>
      </c>
      <c r="I23" s="845"/>
      <c r="J23" s="845"/>
      <c r="K23" s="845"/>
      <c r="L23" s="845"/>
      <c r="M23" s="845"/>
      <c r="N23" s="845"/>
      <c r="O23" s="846"/>
    </row>
    <row r="24" spans="1:15">
      <c r="A24" s="210"/>
    </row>
    <row r="25" spans="1:15">
      <c r="A25" s="210"/>
    </row>
    <row r="26" spans="1:15">
      <c r="A26" s="210"/>
    </row>
    <row r="27" spans="1:15">
      <c r="A27" s="210"/>
    </row>
    <row r="28" spans="1:15">
      <c r="A28" s="210"/>
    </row>
    <row r="29" spans="1:15">
      <c r="A29" s="210"/>
    </row>
    <row r="30" spans="1:15">
      <c r="A30" s="210"/>
    </row>
    <row r="31" spans="1:15">
      <c r="A31" s="210"/>
    </row>
    <row r="32" spans="1:15">
      <c r="A32" s="210"/>
    </row>
    <row r="33" spans="1:1">
      <c r="A33" s="210"/>
    </row>
  </sheetData>
  <mergeCells count="12">
    <mergeCell ref="H23:O23"/>
    <mergeCell ref="A23:G23"/>
    <mergeCell ref="A22:G22"/>
    <mergeCell ref="H22:O22"/>
    <mergeCell ref="A1:O1"/>
    <mergeCell ref="A2:O2"/>
    <mergeCell ref="A3:G3"/>
    <mergeCell ref="H3:O3"/>
    <mergeCell ref="A4:A6"/>
    <mergeCell ref="B5:N5"/>
    <mergeCell ref="B4:N4"/>
    <mergeCell ref="O4:O7"/>
  </mergeCells>
  <printOptions horizontalCentered="1" verticalCentered="1"/>
  <pageMargins left="0.59055118110236227" right="0.59055118110236227" top="0.9055118110236221" bottom="0.9055118110236221" header="0.51181102362204722" footer="0.51181102362204722"/>
  <pageSetup paperSize="9" scale="55" orientation="landscape" horizontalDpi="300" verticalDpi="300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D37"/>
  <sheetViews>
    <sheetView showGridLines="0" rightToLeft="1" topLeftCell="A16" zoomScaleNormal="100" zoomScaleSheetLayoutView="80" workbookViewId="0">
      <selection sqref="A1:D1"/>
    </sheetView>
  </sheetViews>
  <sheetFormatPr defaultColWidth="8.85546875" defaultRowHeight="12.75"/>
  <cols>
    <col min="1" max="1" width="31.7109375" style="191" customWidth="1"/>
    <col min="2" max="2" width="31.85546875" style="191" bestFit="1" customWidth="1"/>
    <col min="3" max="3" width="31.85546875" style="174" bestFit="1" customWidth="1"/>
    <col min="4" max="4" width="31.7109375" style="191" customWidth="1"/>
    <col min="5" max="19" width="9.140625" style="191" customWidth="1"/>
    <col min="20" max="21" width="8.85546875" style="191"/>
    <col min="22" max="22" width="5.28515625" style="191" customWidth="1"/>
    <col min="23" max="23" width="28.28515625" style="191" customWidth="1"/>
    <col min="24" max="24" width="15.85546875" style="191" customWidth="1"/>
    <col min="25" max="238" width="8.85546875" style="191"/>
    <col min="239" max="242" width="22.28515625" style="191" customWidth="1"/>
    <col min="243" max="245" width="8" style="191" customWidth="1"/>
    <col min="246" max="246" width="9" style="191" customWidth="1"/>
    <col min="247" max="494" width="8.85546875" style="191"/>
    <col min="495" max="498" width="22.28515625" style="191" customWidth="1"/>
    <col min="499" max="501" width="8" style="191" customWidth="1"/>
    <col min="502" max="502" width="9" style="191" customWidth="1"/>
    <col min="503" max="750" width="8.85546875" style="191"/>
    <col min="751" max="754" width="22.28515625" style="191" customWidth="1"/>
    <col min="755" max="757" width="8" style="191" customWidth="1"/>
    <col min="758" max="758" width="9" style="191" customWidth="1"/>
    <col min="759" max="1006" width="8.85546875" style="191"/>
    <col min="1007" max="1010" width="22.28515625" style="191" customWidth="1"/>
    <col min="1011" max="1013" width="8" style="191" customWidth="1"/>
    <col min="1014" max="1014" width="9" style="191" customWidth="1"/>
    <col min="1015" max="1262" width="8.85546875" style="191"/>
    <col min="1263" max="1266" width="22.28515625" style="191" customWidth="1"/>
    <col min="1267" max="1269" width="8" style="191" customWidth="1"/>
    <col min="1270" max="1270" width="9" style="191" customWidth="1"/>
    <col min="1271" max="1518" width="8.85546875" style="191"/>
    <col min="1519" max="1522" width="22.28515625" style="191" customWidth="1"/>
    <col min="1523" max="1525" width="8" style="191" customWidth="1"/>
    <col min="1526" max="1526" width="9" style="191" customWidth="1"/>
    <col min="1527" max="1774" width="8.85546875" style="191"/>
    <col min="1775" max="1778" width="22.28515625" style="191" customWidth="1"/>
    <col min="1779" max="1781" width="8" style="191" customWidth="1"/>
    <col min="1782" max="1782" width="9" style="191" customWidth="1"/>
    <col min="1783" max="2030" width="8.85546875" style="191"/>
    <col min="2031" max="2034" width="22.28515625" style="191" customWidth="1"/>
    <col min="2035" max="2037" width="8" style="191" customWidth="1"/>
    <col min="2038" max="2038" width="9" style="191" customWidth="1"/>
    <col min="2039" max="2286" width="8.85546875" style="191"/>
    <col min="2287" max="2290" width="22.28515625" style="191" customWidth="1"/>
    <col min="2291" max="2293" width="8" style="191" customWidth="1"/>
    <col min="2294" max="2294" width="9" style="191" customWidth="1"/>
    <col min="2295" max="2542" width="8.85546875" style="191"/>
    <col min="2543" max="2546" width="22.28515625" style="191" customWidth="1"/>
    <col min="2547" max="2549" width="8" style="191" customWidth="1"/>
    <col min="2550" max="2550" width="9" style="191" customWidth="1"/>
    <col min="2551" max="2798" width="8.85546875" style="191"/>
    <col min="2799" max="2802" width="22.28515625" style="191" customWidth="1"/>
    <col min="2803" max="2805" width="8" style="191" customWidth="1"/>
    <col min="2806" max="2806" width="9" style="191" customWidth="1"/>
    <col min="2807" max="3054" width="8.85546875" style="191"/>
    <col min="3055" max="3058" width="22.28515625" style="191" customWidth="1"/>
    <col min="3059" max="3061" width="8" style="191" customWidth="1"/>
    <col min="3062" max="3062" width="9" style="191" customWidth="1"/>
    <col min="3063" max="3310" width="8.85546875" style="191"/>
    <col min="3311" max="3314" width="22.28515625" style="191" customWidth="1"/>
    <col min="3315" max="3317" width="8" style="191" customWidth="1"/>
    <col min="3318" max="3318" width="9" style="191" customWidth="1"/>
    <col min="3319" max="3566" width="8.85546875" style="191"/>
    <col min="3567" max="3570" width="22.28515625" style="191" customWidth="1"/>
    <col min="3571" max="3573" width="8" style="191" customWidth="1"/>
    <col min="3574" max="3574" width="9" style="191" customWidth="1"/>
    <col min="3575" max="3822" width="8.85546875" style="191"/>
    <col min="3823" max="3826" width="22.28515625" style="191" customWidth="1"/>
    <col min="3827" max="3829" width="8" style="191" customWidth="1"/>
    <col min="3830" max="3830" width="9" style="191" customWidth="1"/>
    <col min="3831" max="4078" width="8.85546875" style="191"/>
    <col min="4079" max="4082" width="22.28515625" style="191" customWidth="1"/>
    <col min="4083" max="4085" width="8" style="191" customWidth="1"/>
    <col min="4086" max="4086" width="9" style="191" customWidth="1"/>
    <col min="4087" max="4334" width="8.85546875" style="191"/>
    <col min="4335" max="4338" width="22.28515625" style="191" customWidth="1"/>
    <col min="4339" max="4341" width="8" style="191" customWidth="1"/>
    <col min="4342" max="4342" width="9" style="191" customWidth="1"/>
    <col min="4343" max="4590" width="8.85546875" style="191"/>
    <col min="4591" max="4594" width="22.28515625" style="191" customWidth="1"/>
    <col min="4595" max="4597" width="8" style="191" customWidth="1"/>
    <col min="4598" max="4598" width="9" style="191" customWidth="1"/>
    <col min="4599" max="4846" width="8.85546875" style="191"/>
    <col min="4847" max="4850" width="22.28515625" style="191" customWidth="1"/>
    <col min="4851" max="4853" width="8" style="191" customWidth="1"/>
    <col min="4854" max="4854" width="9" style="191" customWidth="1"/>
    <col min="4855" max="5102" width="8.85546875" style="191"/>
    <col min="5103" max="5106" width="22.28515625" style="191" customWidth="1"/>
    <col min="5107" max="5109" width="8" style="191" customWidth="1"/>
    <col min="5110" max="5110" width="9" style="191" customWidth="1"/>
    <col min="5111" max="5358" width="8.85546875" style="191"/>
    <col min="5359" max="5362" width="22.28515625" style="191" customWidth="1"/>
    <col min="5363" max="5365" width="8" style="191" customWidth="1"/>
    <col min="5366" max="5366" width="9" style="191" customWidth="1"/>
    <col min="5367" max="5614" width="8.85546875" style="191"/>
    <col min="5615" max="5618" width="22.28515625" style="191" customWidth="1"/>
    <col min="5619" max="5621" width="8" style="191" customWidth="1"/>
    <col min="5622" max="5622" width="9" style="191" customWidth="1"/>
    <col min="5623" max="5870" width="8.85546875" style="191"/>
    <col min="5871" max="5874" width="22.28515625" style="191" customWidth="1"/>
    <col min="5875" max="5877" width="8" style="191" customWidth="1"/>
    <col min="5878" max="5878" width="9" style="191" customWidth="1"/>
    <col min="5879" max="6126" width="8.85546875" style="191"/>
    <col min="6127" max="6130" width="22.28515625" style="191" customWidth="1"/>
    <col min="6131" max="6133" width="8" style="191" customWidth="1"/>
    <col min="6134" max="6134" width="9" style="191" customWidth="1"/>
    <col min="6135" max="6382" width="8.85546875" style="191"/>
    <col min="6383" max="6386" width="22.28515625" style="191" customWidth="1"/>
    <col min="6387" max="6389" width="8" style="191" customWidth="1"/>
    <col min="6390" max="6390" width="9" style="191" customWidth="1"/>
    <col min="6391" max="6638" width="8.85546875" style="191"/>
    <col min="6639" max="6642" width="22.28515625" style="191" customWidth="1"/>
    <col min="6643" max="6645" width="8" style="191" customWidth="1"/>
    <col min="6646" max="6646" width="9" style="191" customWidth="1"/>
    <col min="6647" max="6894" width="8.85546875" style="191"/>
    <col min="6895" max="6898" width="22.28515625" style="191" customWidth="1"/>
    <col min="6899" max="6901" width="8" style="191" customWidth="1"/>
    <col min="6902" max="6902" width="9" style="191" customWidth="1"/>
    <col min="6903" max="7150" width="8.85546875" style="191"/>
    <col min="7151" max="7154" width="22.28515625" style="191" customWidth="1"/>
    <col min="7155" max="7157" width="8" style="191" customWidth="1"/>
    <col min="7158" max="7158" width="9" style="191" customWidth="1"/>
    <col min="7159" max="7406" width="8.85546875" style="191"/>
    <col min="7407" max="7410" width="22.28515625" style="191" customWidth="1"/>
    <col min="7411" max="7413" width="8" style="191" customWidth="1"/>
    <col min="7414" max="7414" width="9" style="191" customWidth="1"/>
    <col min="7415" max="7662" width="8.85546875" style="191"/>
    <col min="7663" max="7666" width="22.28515625" style="191" customWidth="1"/>
    <col min="7667" max="7669" width="8" style="191" customWidth="1"/>
    <col min="7670" max="7670" width="9" style="191" customWidth="1"/>
    <col min="7671" max="7918" width="8.85546875" style="191"/>
    <col min="7919" max="7922" width="22.28515625" style="191" customWidth="1"/>
    <col min="7923" max="7925" width="8" style="191" customWidth="1"/>
    <col min="7926" max="7926" width="9" style="191" customWidth="1"/>
    <col min="7927" max="8174" width="8.85546875" style="191"/>
    <col min="8175" max="8178" width="22.28515625" style="191" customWidth="1"/>
    <col min="8179" max="8181" width="8" style="191" customWidth="1"/>
    <col min="8182" max="8182" width="9" style="191" customWidth="1"/>
    <col min="8183" max="8430" width="8.85546875" style="191"/>
    <col min="8431" max="8434" width="22.28515625" style="191" customWidth="1"/>
    <col min="8435" max="8437" width="8" style="191" customWidth="1"/>
    <col min="8438" max="8438" width="9" style="191" customWidth="1"/>
    <col min="8439" max="8686" width="8.85546875" style="191"/>
    <col min="8687" max="8690" width="22.28515625" style="191" customWidth="1"/>
    <col min="8691" max="8693" width="8" style="191" customWidth="1"/>
    <col min="8694" max="8694" width="9" style="191" customWidth="1"/>
    <col min="8695" max="8942" width="8.85546875" style="191"/>
    <col min="8943" max="8946" width="22.28515625" style="191" customWidth="1"/>
    <col min="8947" max="8949" width="8" style="191" customWidth="1"/>
    <col min="8950" max="8950" width="9" style="191" customWidth="1"/>
    <col min="8951" max="9198" width="8.85546875" style="191"/>
    <col min="9199" max="9202" width="22.28515625" style="191" customWidth="1"/>
    <col min="9203" max="9205" width="8" style="191" customWidth="1"/>
    <col min="9206" max="9206" width="9" style="191" customWidth="1"/>
    <col min="9207" max="9454" width="8.85546875" style="191"/>
    <col min="9455" max="9458" width="22.28515625" style="191" customWidth="1"/>
    <col min="9459" max="9461" width="8" style="191" customWidth="1"/>
    <col min="9462" max="9462" width="9" style="191" customWidth="1"/>
    <col min="9463" max="9710" width="8.85546875" style="191"/>
    <col min="9711" max="9714" width="22.28515625" style="191" customWidth="1"/>
    <col min="9715" max="9717" width="8" style="191" customWidth="1"/>
    <col min="9718" max="9718" width="9" style="191" customWidth="1"/>
    <col min="9719" max="9966" width="8.85546875" style="191"/>
    <col min="9967" max="9970" width="22.28515625" style="191" customWidth="1"/>
    <col min="9971" max="9973" width="8" style="191" customWidth="1"/>
    <col min="9974" max="9974" width="9" style="191" customWidth="1"/>
    <col min="9975" max="10222" width="8.85546875" style="191"/>
    <col min="10223" max="10226" width="22.28515625" style="191" customWidth="1"/>
    <col min="10227" max="10229" width="8" style="191" customWidth="1"/>
    <col min="10230" max="10230" width="9" style="191" customWidth="1"/>
    <col min="10231" max="10478" width="8.85546875" style="191"/>
    <col min="10479" max="10482" width="22.28515625" style="191" customWidth="1"/>
    <col min="10483" max="10485" width="8" style="191" customWidth="1"/>
    <col min="10486" max="10486" width="9" style="191" customWidth="1"/>
    <col min="10487" max="10734" width="8.85546875" style="191"/>
    <col min="10735" max="10738" width="22.28515625" style="191" customWidth="1"/>
    <col min="10739" max="10741" width="8" style="191" customWidth="1"/>
    <col min="10742" max="10742" width="9" style="191" customWidth="1"/>
    <col min="10743" max="10990" width="8.85546875" style="191"/>
    <col min="10991" max="10994" width="22.28515625" style="191" customWidth="1"/>
    <col min="10995" max="10997" width="8" style="191" customWidth="1"/>
    <col min="10998" max="10998" width="9" style="191" customWidth="1"/>
    <col min="10999" max="11246" width="8.85546875" style="191"/>
    <col min="11247" max="11250" width="22.28515625" style="191" customWidth="1"/>
    <col min="11251" max="11253" width="8" style="191" customWidth="1"/>
    <col min="11254" max="11254" width="9" style="191" customWidth="1"/>
    <col min="11255" max="11502" width="8.85546875" style="191"/>
    <col min="11503" max="11506" width="22.28515625" style="191" customWidth="1"/>
    <col min="11507" max="11509" width="8" style="191" customWidth="1"/>
    <col min="11510" max="11510" width="9" style="191" customWidth="1"/>
    <col min="11511" max="11758" width="8.85546875" style="191"/>
    <col min="11759" max="11762" width="22.28515625" style="191" customWidth="1"/>
    <col min="11763" max="11765" width="8" style="191" customWidth="1"/>
    <col min="11766" max="11766" width="9" style="191" customWidth="1"/>
    <col min="11767" max="12014" width="8.85546875" style="191"/>
    <col min="12015" max="12018" width="22.28515625" style="191" customWidth="1"/>
    <col min="12019" max="12021" width="8" style="191" customWidth="1"/>
    <col min="12022" max="12022" width="9" style="191" customWidth="1"/>
    <col min="12023" max="12270" width="8.85546875" style="191"/>
    <col min="12271" max="12274" width="22.28515625" style="191" customWidth="1"/>
    <col min="12275" max="12277" width="8" style="191" customWidth="1"/>
    <col min="12278" max="12278" width="9" style="191" customWidth="1"/>
    <col min="12279" max="12526" width="8.85546875" style="191"/>
    <col min="12527" max="12530" width="22.28515625" style="191" customWidth="1"/>
    <col min="12531" max="12533" width="8" style="191" customWidth="1"/>
    <col min="12534" max="12534" width="9" style="191" customWidth="1"/>
    <col min="12535" max="12782" width="8.85546875" style="191"/>
    <col min="12783" max="12786" width="22.28515625" style="191" customWidth="1"/>
    <col min="12787" max="12789" width="8" style="191" customWidth="1"/>
    <col min="12790" max="12790" width="9" style="191" customWidth="1"/>
    <col min="12791" max="13038" width="8.85546875" style="191"/>
    <col min="13039" max="13042" width="22.28515625" style="191" customWidth="1"/>
    <col min="13043" max="13045" width="8" style="191" customWidth="1"/>
    <col min="13046" max="13046" width="9" style="191" customWidth="1"/>
    <col min="13047" max="13294" width="8.85546875" style="191"/>
    <col min="13295" max="13298" width="22.28515625" style="191" customWidth="1"/>
    <col min="13299" max="13301" width="8" style="191" customWidth="1"/>
    <col min="13302" max="13302" width="9" style="191" customWidth="1"/>
    <col min="13303" max="13550" width="8.85546875" style="191"/>
    <col min="13551" max="13554" width="22.28515625" style="191" customWidth="1"/>
    <col min="13555" max="13557" width="8" style="191" customWidth="1"/>
    <col min="13558" max="13558" width="9" style="191" customWidth="1"/>
    <col min="13559" max="13806" width="8.85546875" style="191"/>
    <col min="13807" max="13810" width="22.28515625" style="191" customWidth="1"/>
    <col min="13811" max="13813" width="8" style="191" customWidth="1"/>
    <col min="13814" max="13814" width="9" style="191" customWidth="1"/>
    <col min="13815" max="14062" width="8.85546875" style="191"/>
    <col min="14063" max="14066" width="22.28515625" style="191" customWidth="1"/>
    <col min="14067" max="14069" width="8" style="191" customWidth="1"/>
    <col min="14070" max="14070" width="9" style="191" customWidth="1"/>
    <col min="14071" max="14318" width="8.85546875" style="191"/>
    <col min="14319" max="14322" width="22.28515625" style="191" customWidth="1"/>
    <col min="14323" max="14325" width="8" style="191" customWidth="1"/>
    <col min="14326" max="14326" width="9" style="191" customWidth="1"/>
    <col min="14327" max="14574" width="8.85546875" style="191"/>
    <col min="14575" max="14578" width="22.28515625" style="191" customWidth="1"/>
    <col min="14579" max="14581" width="8" style="191" customWidth="1"/>
    <col min="14582" max="14582" width="9" style="191" customWidth="1"/>
    <col min="14583" max="14830" width="8.85546875" style="191"/>
    <col min="14831" max="14834" width="22.28515625" style="191" customWidth="1"/>
    <col min="14835" max="14837" width="8" style="191" customWidth="1"/>
    <col min="14838" max="14838" width="9" style="191" customWidth="1"/>
    <col min="14839" max="15086" width="8.85546875" style="191"/>
    <col min="15087" max="15090" width="22.28515625" style="191" customWidth="1"/>
    <col min="15091" max="15093" width="8" style="191" customWidth="1"/>
    <col min="15094" max="15094" width="9" style="191" customWidth="1"/>
    <col min="15095" max="15342" width="8.85546875" style="191"/>
    <col min="15343" max="15346" width="22.28515625" style="191" customWidth="1"/>
    <col min="15347" max="15349" width="8" style="191" customWidth="1"/>
    <col min="15350" max="15350" width="9" style="191" customWidth="1"/>
    <col min="15351" max="15598" width="8.85546875" style="191"/>
    <col min="15599" max="15602" width="22.28515625" style="191" customWidth="1"/>
    <col min="15603" max="15605" width="8" style="191" customWidth="1"/>
    <col min="15606" max="15606" width="9" style="191" customWidth="1"/>
    <col min="15607" max="15854" width="8.85546875" style="191"/>
    <col min="15855" max="15858" width="22.28515625" style="191" customWidth="1"/>
    <col min="15859" max="15861" width="8" style="191" customWidth="1"/>
    <col min="15862" max="15862" width="9" style="191" customWidth="1"/>
    <col min="15863" max="16110" width="8.85546875" style="191"/>
    <col min="16111" max="16114" width="22.28515625" style="191" customWidth="1"/>
    <col min="16115" max="16117" width="8" style="191" customWidth="1"/>
    <col min="16118" max="16118" width="9" style="191" customWidth="1"/>
    <col min="16119" max="16366" width="8.85546875" style="191"/>
    <col min="16367" max="16384" width="9" style="191" customWidth="1"/>
  </cols>
  <sheetData>
    <row r="1" spans="1:4" ht="33" customHeight="1">
      <c r="A1" s="779" t="s">
        <v>986</v>
      </c>
      <c r="B1" s="780"/>
      <c r="C1" s="780"/>
      <c r="D1" s="780"/>
    </row>
    <row r="2" spans="1:4" s="211" customFormat="1" ht="46.5" customHeight="1">
      <c r="A2" s="855" t="s">
        <v>1010</v>
      </c>
      <c r="B2" s="855"/>
      <c r="C2" s="855"/>
      <c r="D2" s="855"/>
    </row>
    <row r="3" spans="1:4" s="211" customFormat="1" ht="18.75">
      <c r="A3" s="782" t="s">
        <v>1245</v>
      </c>
      <c r="B3" s="782" t="s">
        <v>46</v>
      </c>
      <c r="C3" s="783" t="s">
        <v>731</v>
      </c>
      <c r="D3" s="785"/>
    </row>
    <row r="4" spans="1:4" s="211" customFormat="1" ht="18.75">
      <c r="A4" s="786" t="s">
        <v>972</v>
      </c>
      <c r="B4" s="525" t="s">
        <v>534</v>
      </c>
      <c r="C4" s="525" t="s">
        <v>844</v>
      </c>
      <c r="D4" s="786" t="s">
        <v>993</v>
      </c>
    </row>
    <row r="5" spans="1:4" s="211" customFormat="1" ht="18.75">
      <c r="A5" s="787"/>
      <c r="B5" s="497" t="s">
        <v>1092</v>
      </c>
      <c r="C5" s="497" t="s">
        <v>1073</v>
      </c>
      <c r="D5" s="787"/>
    </row>
    <row r="6" spans="1:4" s="211" customFormat="1" ht="29.1" customHeight="1">
      <c r="A6" s="461" t="s">
        <v>1</v>
      </c>
      <c r="B6" s="493">
        <v>4284273</v>
      </c>
      <c r="C6" s="493">
        <v>30022</v>
      </c>
      <c r="D6" s="461" t="s">
        <v>2</v>
      </c>
    </row>
    <row r="7" spans="1:4" s="212" customFormat="1" ht="29.1" customHeight="1">
      <c r="A7" s="461" t="s">
        <v>860</v>
      </c>
      <c r="B7" s="527">
        <v>800725</v>
      </c>
      <c r="C7" s="527">
        <v>14681</v>
      </c>
      <c r="D7" s="461" t="s">
        <v>3</v>
      </c>
    </row>
    <row r="8" spans="1:4" s="211" customFormat="1" ht="29.1" customHeight="1">
      <c r="A8" s="461" t="s">
        <v>105</v>
      </c>
      <c r="B8" s="493">
        <v>397919</v>
      </c>
      <c r="C8" s="493">
        <v>9779</v>
      </c>
      <c r="D8" s="461" t="s">
        <v>5</v>
      </c>
    </row>
    <row r="9" spans="1:4" s="212" customFormat="1" ht="29.1" customHeight="1">
      <c r="A9" s="461" t="s">
        <v>106</v>
      </c>
      <c r="B9" s="527">
        <v>116703</v>
      </c>
      <c r="C9" s="527">
        <v>4145</v>
      </c>
      <c r="D9" s="461" t="s">
        <v>7</v>
      </c>
    </row>
    <row r="10" spans="1:4" s="212" customFormat="1" ht="29.1" customHeight="1">
      <c r="A10" s="461" t="s">
        <v>107</v>
      </c>
      <c r="B10" s="493">
        <v>774827</v>
      </c>
      <c r="C10" s="493">
        <v>8401</v>
      </c>
      <c r="D10" s="461" t="s">
        <v>8</v>
      </c>
    </row>
    <row r="11" spans="1:4" s="212" customFormat="1" ht="29.1" customHeight="1">
      <c r="A11" s="461" t="s">
        <v>108</v>
      </c>
      <c r="B11" s="527">
        <v>1451718</v>
      </c>
      <c r="C11" s="527">
        <v>11891</v>
      </c>
      <c r="D11" s="461" t="s">
        <v>10</v>
      </c>
    </row>
    <row r="12" spans="1:4" s="212" customFormat="1" ht="29.1" customHeight="1">
      <c r="A12" s="461" t="s">
        <v>39</v>
      </c>
      <c r="B12" s="493">
        <v>214626</v>
      </c>
      <c r="C12" s="493">
        <v>7735</v>
      </c>
      <c r="D12" s="461" t="s">
        <v>11</v>
      </c>
    </row>
    <row r="13" spans="1:4" s="212" customFormat="1" ht="29.1" customHeight="1">
      <c r="A13" s="461" t="s">
        <v>111</v>
      </c>
      <c r="B13" s="527">
        <v>1507399</v>
      </c>
      <c r="C13" s="527">
        <v>10697</v>
      </c>
      <c r="D13" s="461" t="s">
        <v>13</v>
      </c>
    </row>
    <row r="14" spans="1:4" s="212" customFormat="1" ht="29.1" customHeight="1">
      <c r="A14" s="461" t="s">
        <v>124</v>
      </c>
      <c r="B14" s="493">
        <v>286043</v>
      </c>
      <c r="C14" s="493">
        <v>4845</v>
      </c>
      <c r="D14" s="461" t="s">
        <v>15</v>
      </c>
    </row>
    <row r="15" spans="1:4" s="212" customFormat="1" ht="29.1" customHeight="1">
      <c r="A15" s="461" t="s">
        <v>112</v>
      </c>
      <c r="B15" s="527">
        <v>862114</v>
      </c>
      <c r="C15" s="527">
        <v>23458</v>
      </c>
      <c r="D15" s="461" t="s">
        <v>17</v>
      </c>
    </row>
    <row r="16" spans="1:4" s="212" customFormat="1" ht="29.1" customHeight="1">
      <c r="A16" s="461" t="s">
        <v>40</v>
      </c>
      <c r="B16" s="493">
        <v>33534</v>
      </c>
      <c r="C16" s="493">
        <v>176</v>
      </c>
      <c r="D16" s="461" t="s">
        <v>18</v>
      </c>
    </row>
    <row r="17" spans="1:4" s="212" customFormat="1" ht="29.1" customHeight="1">
      <c r="A17" s="461" t="s">
        <v>113</v>
      </c>
      <c r="B17" s="527">
        <v>438650</v>
      </c>
      <c r="C17" s="527">
        <v>4587</v>
      </c>
      <c r="D17" s="461" t="s">
        <v>20</v>
      </c>
    </row>
    <row r="18" spans="1:4" s="212" customFormat="1" ht="29.1" customHeight="1">
      <c r="A18" s="461" t="s">
        <v>21</v>
      </c>
      <c r="B18" s="493">
        <v>331310</v>
      </c>
      <c r="C18" s="493">
        <v>11199</v>
      </c>
      <c r="D18" s="461" t="s">
        <v>22</v>
      </c>
    </row>
    <row r="19" spans="1:4" s="212" customFormat="1" ht="29.1" customHeight="1">
      <c r="A19" s="461" t="s">
        <v>42</v>
      </c>
      <c r="B19" s="527">
        <v>55482</v>
      </c>
      <c r="C19" s="527">
        <v>1171</v>
      </c>
      <c r="D19" s="461" t="s">
        <v>23</v>
      </c>
    </row>
    <row r="20" spans="1:4" s="212" customFormat="1" ht="29.1" customHeight="1">
      <c r="A20" s="461" t="s">
        <v>24</v>
      </c>
      <c r="B20" s="493">
        <v>1039004</v>
      </c>
      <c r="C20" s="493">
        <v>13493</v>
      </c>
      <c r="D20" s="461" t="s">
        <v>25</v>
      </c>
    </row>
    <row r="21" spans="1:4" s="212" customFormat="1" ht="29.1" customHeight="1">
      <c r="A21" s="461" t="s">
        <v>116</v>
      </c>
      <c r="B21" s="527">
        <v>375938</v>
      </c>
      <c r="C21" s="527">
        <v>15923</v>
      </c>
      <c r="D21" s="461" t="s">
        <v>117</v>
      </c>
    </row>
    <row r="22" spans="1:4" s="212" customFormat="1" ht="29.1" customHeight="1">
      <c r="A22" s="461" t="s">
        <v>118</v>
      </c>
      <c r="B22" s="493">
        <v>193325</v>
      </c>
      <c r="C22" s="493">
        <v>8255</v>
      </c>
      <c r="D22" s="461" t="s">
        <v>152</v>
      </c>
    </row>
    <row r="23" spans="1:4" s="212" customFormat="1" ht="29.1" customHeight="1">
      <c r="A23" s="461" t="s">
        <v>126</v>
      </c>
      <c r="B23" s="527">
        <v>57677</v>
      </c>
      <c r="C23" s="527">
        <v>2239</v>
      </c>
      <c r="D23" s="461" t="s">
        <v>30</v>
      </c>
    </row>
    <row r="24" spans="1:4" s="212" customFormat="1" ht="29.1" customHeight="1">
      <c r="A24" s="461" t="s">
        <v>31</v>
      </c>
      <c r="B24" s="493">
        <v>26017</v>
      </c>
      <c r="C24" s="493">
        <v>1103</v>
      </c>
      <c r="D24" s="461" t="s">
        <v>32</v>
      </c>
    </row>
    <row r="25" spans="1:4" s="212" customFormat="1" ht="29.1" customHeight="1">
      <c r="A25" s="461" t="s">
        <v>33</v>
      </c>
      <c r="B25" s="527">
        <v>53814</v>
      </c>
      <c r="C25" s="527">
        <v>853</v>
      </c>
      <c r="D25" s="461" t="s">
        <v>34</v>
      </c>
    </row>
    <row r="26" spans="1:4" s="212" customFormat="1" ht="29.1" customHeight="1">
      <c r="A26" s="462" t="s">
        <v>58</v>
      </c>
      <c r="B26" s="506">
        <f>SUM(B6:B25)</f>
        <v>13301098</v>
      </c>
      <c r="C26" s="506">
        <f>SUM(C6:C25)</f>
        <v>184653</v>
      </c>
      <c r="D26" s="462" t="s">
        <v>36</v>
      </c>
    </row>
    <row r="27" spans="1:4" s="190" customFormat="1">
      <c r="A27" s="854"/>
      <c r="B27" s="854"/>
      <c r="C27" s="854"/>
      <c r="D27" s="283"/>
    </row>
    <row r="28" spans="1:4" s="190" customFormat="1">
      <c r="A28" s="854"/>
      <c r="B28" s="854"/>
      <c r="C28" s="854"/>
      <c r="D28" s="283"/>
    </row>
    <row r="29" spans="1:4" s="190" customFormat="1">
      <c r="C29" s="213"/>
    </row>
    <row r="37" spans="1:1">
      <c r="A37" s="214"/>
    </row>
  </sheetData>
  <mergeCells count="8">
    <mergeCell ref="A27:C27"/>
    <mergeCell ref="A28:C28"/>
    <mergeCell ref="D4:D5"/>
    <mergeCell ref="A1:D1"/>
    <mergeCell ref="A2:D2"/>
    <mergeCell ref="A3:B3"/>
    <mergeCell ref="C3:D3"/>
    <mergeCell ref="A4:A5"/>
  </mergeCells>
  <printOptions horizontalCentered="1" verticalCentered="1"/>
  <pageMargins left="0.6692913385826772" right="0.6692913385826772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1"/>
  <sheetViews>
    <sheetView showGridLines="0" rightToLeft="1" topLeftCell="A7" zoomScale="80" zoomScaleNormal="80" workbookViewId="0">
      <selection sqref="A1:D1"/>
    </sheetView>
  </sheetViews>
  <sheetFormatPr defaultColWidth="8.85546875" defaultRowHeight="20.100000000000001" customHeight="1"/>
  <cols>
    <col min="1" max="1" width="35.140625" style="174" customWidth="1"/>
    <col min="2" max="2" width="41.42578125" style="191" customWidth="1"/>
    <col min="3" max="3" width="41.42578125" style="171" customWidth="1"/>
    <col min="4" max="4" width="35.140625" style="191" customWidth="1"/>
    <col min="5" max="5" width="36.7109375" style="191" customWidth="1"/>
    <col min="6" max="8" width="9.140625" style="191" customWidth="1"/>
    <col min="9" max="9" width="8.85546875" style="183"/>
    <col min="10" max="225" width="8.85546875" style="191"/>
    <col min="226" max="229" width="22.28515625" style="191" customWidth="1"/>
    <col min="230" max="232" width="8" style="191" customWidth="1"/>
    <col min="233" max="233" width="9" style="191" customWidth="1"/>
    <col min="234" max="481" width="8.85546875" style="191"/>
    <col min="482" max="485" width="22.28515625" style="191" customWidth="1"/>
    <col min="486" max="488" width="8" style="191" customWidth="1"/>
    <col min="489" max="489" width="9" style="191" customWidth="1"/>
    <col min="490" max="737" width="8.85546875" style="191"/>
    <col min="738" max="741" width="22.28515625" style="191" customWidth="1"/>
    <col min="742" max="744" width="8" style="191" customWidth="1"/>
    <col min="745" max="745" width="9" style="191" customWidth="1"/>
    <col min="746" max="993" width="8.85546875" style="191"/>
    <col min="994" max="997" width="22.28515625" style="191" customWidth="1"/>
    <col min="998" max="1000" width="8" style="191" customWidth="1"/>
    <col min="1001" max="1001" width="9" style="191" customWidth="1"/>
    <col min="1002" max="1249" width="8.85546875" style="191"/>
    <col min="1250" max="1253" width="22.28515625" style="191" customWidth="1"/>
    <col min="1254" max="1256" width="8" style="191" customWidth="1"/>
    <col min="1257" max="1257" width="9" style="191" customWidth="1"/>
    <col min="1258" max="1505" width="8.85546875" style="191"/>
    <col min="1506" max="1509" width="22.28515625" style="191" customWidth="1"/>
    <col min="1510" max="1512" width="8" style="191" customWidth="1"/>
    <col min="1513" max="1513" width="9" style="191" customWidth="1"/>
    <col min="1514" max="1761" width="8.85546875" style="191"/>
    <col min="1762" max="1765" width="22.28515625" style="191" customWidth="1"/>
    <col min="1766" max="1768" width="8" style="191" customWidth="1"/>
    <col min="1769" max="1769" width="9" style="191" customWidth="1"/>
    <col min="1770" max="2017" width="8.85546875" style="191"/>
    <col min="2018" max="2021" width="22.28515625" style="191" customWidth="1"/>
    <col min="2022" max="2024" width="8" style="191" customWidth="1"/>
    <col min="2025" max="2025" width="9" style="191" customWidth="1"/>
    <col min="2026" max="2273" width="8.85546875" style="191"/>
    <col min="2274" max="2277" width="22.28515625" style="191" customWidth="1"/>
    <col min="2278" max="2280" width="8" style="191" customWidth="1"/>
    <col min="2281" max="2281" width="9" style="191" customWidth="1"/>
    <col min="2282" max="2529" width="8.85546875" style="191"/>
    <col min="2530" max="2533" width="22.28515625" style="191" customWidth="1"/>
    <col min="2534" max="2536" width="8" style="191" customWidth="1"/>
    <col min="2537" max="2537" width="9" style="191" customWidth="1"/>
    <col min="2538" max="2785" width="8.85546875" style="191"/>
    <col min="2786" max="2789" width="22.28515625" style="191" customWidth="1"/>
    <col min="2790" max="2792" width="8" style="191" customWidth="1"/>
    <col min="2793" max="2793" width="9" style="191" customWidth="1"/>
    <col min="2794" max="3041" width="8.85546875" style="191"/>
    <col min="3042" max="3045" width="22.28515625" style="191" customWidth="1"/>
    <col min="3046" max="3048" width="8" style="191" customWidth="1"/>
    <col min="3049" max="3049" width="9" style="191" customWidth="1"/>
    <col min="3050" max="3297" width="8.85546875" style="191"/>
    <col min="3298" max="3301" width="22.28515625" style="191" customWidth="1"/>
    <col min="3302" max="3304" width="8" style="191" customWidth="1"/>
    <col min="3305" max="3305" width="9" style="191" customWidth="1"/>
    <col min="3306" max="3553" width="8.85546875" style="191"/>
    <col min="3554" max="3557" width="22.28515625" style="191" customWidth="1"/>
    <col min="3558" max="3560" width="8" style="191" customWidth="1"/>
    <col min="3561" max="3561" width="9" style="191" customWidth="1"/>
    <col min="3562" max="3809" width="8.85546875" style="191"/>
    <col min="3810" max="3813" width="22.28515625" style="191" customWidth="1"/>
    <col min="3814" max="3816" width="8" style="191" customWidth="1"/>
    <col min="3817" max="3817" width="9" style="191" customWidth="1"/>
    <col min="3818" max="4065" width="8.85546875" style="191"/>
    <col min="4066" max="4069" width="22.28515625" style="191" customWidth="1"/>
    <col min="4070" max="4072" width="8" style="191" customWidth="1"/>
    <col min="4073" max="4073" width="9" style="191" customWidth="1"/>
    <col min="4074" max="4321" width="8.85546875" style="191"/>
    <col min="4322" max="4325" width="22.28515625" style="191" customWidth="1"/>
    <col min="4326" max="4328" width="8" style="191" customWidth="1"/>
    <col min="4329" max="4329" width="9" style="191" customWidth="1"/>
    <col min="4330" max="4577" width="8.85546875" style="191"/>
    <col min="4578" max="4581" width="22.28515625" style="191" customWidth="1"/>
    <col min="4582" max="4584" width="8" style="191" customWidth="1"/>
    <col min="4585" max="4585" width="9" style="191" customWidth="1"/>
    <col min="4586" max="4833" width="8.85546875" style="191"/>
    <col min="4834" max="4837" width="22.28515625" style="191" customWidth="1"/>
    <col min="4838" max="4840" width="8" style="191" customWidth="1"/>
    <col min="4841" max="4841" width="9" style="191" customWidth="1"/>
    <col min="4842" max="5089" width="8.85546875" style="191"/>
    <col min="5090" max="5093" width="22.28515625" style="191" customWidth="1"/>
    <col min="5094" max="5096" width="8" style="191" customWidth="1"/>
    <col min="5097" max="5097" width="9" style="191" customWidth="1"/>
    <col min="5098" max="5345" width="8.85546875" style="191"/>
    <col min="5346" max="5349" width="22.28515625" style="191" customWidth="1"/>
    <col min="5350" max="5352" width="8" style="191" customWidth="1"/>
    <col min="5353" max="5353" width="9" style="191" customWidth="1"/>
    <col min="5354" max="5601" width="8.85546875" style="191"/>
    <col min="5602" max="5605" width="22.28515625" style="191" customWidth="1"/>
    <col min="5606" max="5608" width="8" style="191" customWidth="1"/>
    <col min="5609" max="5609" width="9" style="191" customWidth="1"/>
    <col min="5610" max="5857" width="8.85546875" style="191"/>
    <col min="5858" max="5861" width="22.28515625" style="191" customWidth="1"/>
    <col min="5862" max="5864" width="8" style="191" customWidth="1"/>
    <col min="5865" max="5865" width="9" style="191" customWidth="1"/>
    <col min="5866" max="6113" width="8.85546875" style="191"/>
    <col min="6114" max="6117" width="22.28515625" style="191" customWidth="1"/>
    <col min="6118" max="6120" width="8" style="191" customWidth="1"/>
    <col min="6121" max="6121" width="9" style="191" customWidth="1"/>
    <col min="6122" max="6369" width="8.85546875" style="191"/>
    <col min="6370" max="6373" width="22.28515625" style="191" customWidth="1"/>
    <col min="6374" max="6376" width="8" style="191" customWidth="1"/>
    <col min="6377" max="6377" width="9" style="191" customWidth="1"/>
    <col min="6378" max="6625" width="8.85546875" style="191"/>
    <col min="6626" max="6629" width="22.28515625" style="191" customWidth="1"/>
    <col min="6630" max="6632" width="8" style="191" customWidth="1"/>
    <col min="6633" max="6633" width="9" style="191" customWidth="1"/>
    <col min="6634" max="6881" width="8.85546875" style="191"/>
    <col min="6882" max="6885" width="22.28515625" style="191" customWidth="1"/>
    <col min="6886" max="6888" width="8" style="191" customWidth="1"/>
    <col min="6889" max="6889" width="9" style="191" customWidth="1"/>
    <col min="6890" max="7137" width="8.85546875" style="191"/>
    <col min="7138" max="7141" width="22.28515625" style="191" customWidth="1"/>
    <col min="7142" max="7144" width="8" style="191" customWidth="1"/>
    <col min="7145" max="7145" width="9" style="191" customWidth="1"/>
    <col min="7146" max="7393" width="8.85546875" style="191"/>
    <col min="7394" max="7397" width="22.28515625" style="191" customWidth="1"/>
    <col min="7398" max="7400" width="8" style="191" customWidth="1"/>
    <col min="7401" max="7401" width="9" style="191" customWidth="1"/>
    <col min="7402" max="7649" width="8.85546875" style="191"/>
    <col min="7650" max="7653" width="22.28515625" style="191" customWidth="1"/>
    <col min="7654" max="7656" width="8" style="191" customWidth="1"/>
    <col min="7657" max="7657" width="9" style="191" customWidth="1"/>
    <col min="7658" max="7905" width="8.85546875" style="191"/>
    <col min="7906" max="7909" width="22.28515625" style="191" customWidth="1"/>
    <col min="7910" max="7912" width="8" style="191" customWidth="1"/>
    <col min="7913" max="7913" width="9" style="191" customWidth="1"/>
    <col min="7914" max="8161" width="8.85546875" style="191"/>
    <col min="8162" max="8165" width="22.28515625" style="191" customWidth="1"/>
    <col min="8166" max="8168" width="8" style="191" customWidth="1"/>
    <col min="8169" max="8169" width="9" style="191" customWidth="1"/>
    <col min="8170" max="8417" width="8.85546875" style="191"/>
    <col min="8418" max="8421" width="22.28515625" style="191" customWidth="1"/>
    <col min="8422" max="8424" width="8" style="191" customWidth="1"/>
    <col min="8425" max="8425" width="9" style="191" customWidth="1"/>
    <col min="8426" max="8673" width="8.85546875" style="191"/>
    <col min="8674" max="8677" width="22.28515625" style="191" customWidth="1"/>
    <col min="8678" max="8680" width="8" style="191" customWidth="1"/>
    <col min="8681" max="8681" width="9" style="191" customWidth="1"/>
    <col min="8682" max="8929" width="8.85546875" style="191"/>
    <col min="8930" max="8933" width="22.28515625" style="191" customWidth="1"/>
    <col min="8934" max="8936" width="8" style="191" customWidth="1"/>
    <col min="8937" max="8937" width="9" style="191" customWidth="1"/>
    <col min="8938" max="9185" width="8.85546875" style="191"/>
    <col min="9186" max="9189" width="22.28515625" style="191" customWidth="1"/>
    <col min="9190" max="9192" width="8" style="191" customWidth="1"/>
    <col min="9193" max="9193" width="9" style="191" customWidth="1"/>
    <col min="9194" max="9441" width="8.85546875" style="191"/>
    <col min="9442" max="9445" width="22.28515625" style="191" customWidth="1"/>
    <col min="9446" max="9448" width="8" style="191" customWidth="1"/>
    <col min="9449" max="9449" width="9" style="191" customWidth="1"/>
    <col min="9450" max="9697" width="8.85546875" style="191"/>
    <col min="9698" max="9701" width="22.28515625" style="191" customWidth="1"/>
    <col min="9702" max="9704" width="8" style="191" customWidth="1"/>
    <col min="9705" max="9705" width="9" style="191" customWidth="1"/>
    <col min="9706" max="9953" width="8.85546875" style="191"/>
    <col min="9954" max="9957" width="22.28515625" style="191" customWidth="1"/>
    <col min="9958" max="9960" width="8" style="191" customWidth="1"/>
    <col min="9961" max="9961" width="9" style="191" customWidth="1"/>
    <col min="9962" max="10209" width="8.85546875" style="191"/>
    <col min="10210" max="10213" width="22.28515625" style="191" customWidth="1"/>
    <col min="10214" max="10216" width="8" style="191" customWidth="1"/>
    <col min="10217" max="10217" width="9" style="191" customWidth="1"/>
    <col min="10218" max="10465" width="8.85546875" style="191"/>
    <col min="10466" max="10469" width="22.28515625" style="191" customWidth="1"/>
    <col min="10470" max="10472" width="8" style="191" customWidth="1"/>
    <col min="10473" max="10473" width="9" style="191" customWidth="1"/>
    <col min="10474" max="10721" width="8.85546875" style="191"/>
    <col min="10722" max="10725" width="22.28515625" style="191" customWidth="1"/>
    <col min="10726" max="10728" width="8" style="191" customWidth="1"/>
    <col min="10729" max="10729" width="9" style="191" customWidth="1"/>
    <col min="10730" max="10977" width="8.85546875" style="191"/>
    <col min="10978" max="10981" width="22.28515625" style="191" customWidth="1"/>
    <col min="10982" max="10984" width="8" style="191" customWidth="1"/>
    <col min="10985" max="10985" width="9" style="191" customWidth="1"/>
    <col min="10986" max="11233" width="8.85546875" style="191"/>
    <col min="11234" max="11237" width="22.28515625" style="191" customWidth="1"/>
    <col min="11238" max="11240" width="8" style="191" customWidth="1"/>
    <col min="11241" max="11241" width="9" style="191" customWidth="1"/>
    <col min="11242" max="11489" width="8.85546875" style="191"/>
    <col min="11490" max="11493" width="22.28515625" style="191" customWidth="1"/>
    <col min="11494" max="11496" width="8" style="191" customWidth="1"/>
    <col min="11497" max="11497" width="9" style="191" customWidth="1"/>
    <col min="11498" max="11745" width="8.85546875" style="191"/>
    <col min="11746" max="11749" width="22.28515625" style="191" customWidth="1"/>
    <col min="11750" max="11752" width="8" style="191" customWidth="1"/>
    <col min="11753" max="11753" width="9" style="191" customWidth="1"/>
    <col min="11754" max="12001" width="8.85546875" style="191"/>
    <col min="12002" max="12005" width="22.28515625" style="191" customWidth="1"/>
    <col min="12006" max="12008" width="8" style="191" customWidth="1"/>
    <col min="12009" max="12009" width="9" style="191" customWidth="1"/>
    <col min="12010" max="12257" width="8.85546875" style="191"/>
    <col min="12258" max="12261" width="22.28515625" style="191" customWidth="1"/>
    <col min="12262" max="12264" width="8" style="191" customWidth="1"/>
    <col min="12265" max="12265" width="9" style="191" customWidth="1"/>
    <col min="12266" max="12513" width="8.85546875" style="191"/>
    <col min="12514" max="12517" width="22.28515625" style="191" customWidth="1"/>
    <col min="12518" max="12520" width="8" style="191" customWidth="1"/>
    <col min="12521" max="12521" width="9" style="191" customWidth="1"/>
    <col min="12522" max="12769" width="8.85546875" style="191"/>
    <col min="12770" max="12773" width="22.28515625" style="191" customWidth="1"/>
    <col min="12774" max="12776" width="8" style="191" customWidth="1"/>
    <col min="12777" max="12777" width="9" style="191" customWidth="1"/>
    <col min="12778" max="13025" width="8.85546875" style="191"/>
    <col min="13026" max="13029" width="22.28515625" style="191" customWidth="1"/>
    <col min="13030" max="13032" width="8" style="191" customWidth="1"/>
    <col min="13033" max="13033" width="9" style="191" customWidth="1"/>
    <col min="13034" max="13281" width="8.85546875" style="191"/>
    <col min="13282" max="13285" width="22.28515625" style="191" customWidth="1"/>
    <col min="13286" max="13288" width="8" style="191" customWidth="1"/>
    <col min="13289" max="13289" width="9" style="191" customWidth="1"/>
    <col min="13290" max="13537" width="8.85546875" style="191"/>
    <col min="13538" max="13541" width="22.28515625" style="191" customWidth="1"/>
    <col min="13542" max="13544" width="8" style="191" customWidth="1"/>
    <col min="13545" max="13545" width="9" style="191" customWidth="1"/>
    <col min="13546" max="13793" width="8.85546875" style="191"/>
    <col min="13794" max="13797" width="22.28515625" style="191" customWidth="1"/>
    <col min="13798" max="13800" width="8" style="191" customWidth="1"/>
    <col min="13801" max="13801" width="9" style="191" customWidth="1"/>
    <col min="13802" max="14049" width="8.85546875" style="191"/>
    <col min="14050" max="14053" width="22.28515625" style="191" customWidth="1"/>
    <col min="14054" max="14056" width="8" style="191" customWidth="1"/>
    <col min="14057" max="14057" width="9" style="191" customWidth="1"/>
    <col min="14058" max="14305" width="8.85546875" style="191"/>
    <col min="14306" max="14309" width="22.28515625" style="191" customWidth="1"/>
    <col min="14310" max="14312" width="8" style="191" customWidth="1"/>
    <col min="14313" max="14313" width="9" style="191" customWidth="1"/>
    <col min="14314" max="14561" width="8.85546875" style="191"/>
    <col min="14562" max="14565" width="22.28515625" style="191" customWidth="1"/>
    <col min="14566" max="14568" width="8" style="191" customWidth="1"/>
    <col min="14569" max="14569" width="9" style="191" customWidth="1"/>
    <col min="14570" max="14817" width="8.85546875" style="191"/>
    <col min="14818" max="14821" width="22.28515625" style="191" customWidth="1"/>
    <col min="14822" max="14824" width="8" style="191" customWidth="1"/>
    <col min="14825" max="14825" width="9" style="191" customWidth="1"/>
    <col min="14826" max="15073" width="8.85546875" style="191"/>
    <col min="15074" max="15077" width="22.28515625" style="191" customWidth="1"/>
    <col min="15078" max="15080" width="8" style="191" customWidth="1"/>
    <col min="15081" max="15081" width="9" style="191" customWidth="1"/>
    <col min="15082" max="15329" width="8.85546875" style="191"/>
    <col min="15330" max="15333" width="22.28515625" style="191" customWidth="1"/>
    <col min="15334" max="15336" width="8" style="191" customWidth="1"/>
    <col min="15337" max="15337" width="9" style="191" customWidth="1"/>
    <col min="15338" max="15585" width="8.85546875" style="191"/>
    <col min="15586" max="15589" width="22.28515625" style="191" customWidth="1"/>
    <col min="15590" max="15592" width="8" style="191" customWidth="1"/>
    <col min="15593" max="15593" width="9" style="191" customWidth="1"/>
    <col min="15594" max="15841" width="8.85546875" style="191"/>
    <col min="15842" max="15845" width="22.28515625" style="191" customWidth="1"/>
    <col min="15846" max="15848" width="8" style="191" customWidth="1"/>
    <col min="15849" max="15849" width="9" style="191" customWidth="1"/>
    <col min="15850" max="16097" width="8.85546875" style="191"/>
    <col min="16098" max="16101" width="22.28515625" style="191" customWidth="1"/>
    <col min="16102" max="16104" width="8" style="191" customWidth="1"/>
    <col min="16105" max="16105" width="9" style="191" customWidth="1"/>
    <col min="16106" max="16353" width="8.85546875" style="191"/>
    <col min="16354" max="16384" width="9" style="191" customWidth="1"/>
  </cols>
  <sheetData>
    <row r="1" spans="1:9" s="183" customFormat="1" ht="33" customHeight="1">
      <c r="A1" s="824" t="s">
        <v>987</v>
      </c>
      <c r="B1" s="825"/>
      <c r="C1" s="825"/>
      <c r="D1" s="825"/>
    </row>
    <row r="2" spans="1:9" s="215" customFormat="1" ht="33" customHeight="1">
      <c r="A2" s="792" t="s">
        <v>1011</v>
      </c>
      <c r="B2" s="792"/>
      <c r="C2" s="792"/>
      <c r="D2" s="792"/>
    </row>
    <row r="3" spans="1:9" s="215" customFormat="1" ht="18.75">
      <c r="A3" s="782" t="s">
        <v>505</v>
      </c>
      <c r="B3" s="782"/>
      <c r="C3" s="782" t="s">
        <v>506</v>
      </c>
      <c r="D3" s="782"/>
    </row>
    <row r="4" spans="1:9" s="215" customFormat="1" ht="23.25" customHeight="1">
      <c r="A4" s="802" t="s">
        <v>972</v>
      </c>
      <c r="B4" s="485" t="s">
        <v>534</v>
      </c>
      <c r="C4" s="485" t="s">
        <v>844</v>
      </c>
      <c r="D4" s="802" t="s">
        <v>993</v>
      </c>
    </row>
    <row r="5" spans="1:9" s="215" customFormat="1" ht="18.75">
      <c r="A5" s="802"/>
      <c r="B5" s="485" t="s">
        <v>1091</v>
      </c>
      <c r="C5" s="485" t="s">
        <v>1073</v>
      </c>
      <c r="D5" s="802"/>
    </row>
    <row r="6" spans="1:9" s="211" customFormat="1" ht="29.1" customHeight="1">
      <c r="A6" s="461" t="s">
        <v>104</v>
      </c>
      <c r="B6" s="532">
        <v>32321177</v>
      </c>
      <c r="C6" s="533">
        <v>1086402</v>
      </c>
      <c r="D6" s="461" t="s">
        <v>2</v>
      </c>
      <c r="E6" s="216"/>
      <c r="F6" s="216"/>
      <c r="G6" s="216"/>
      <c r="I6" s="215"/>
    </row>
    <row r="7" spans="1:9" s="211" customFormat="1" ht="29.1" customHeight="1">
      <c r="A7" s="461" t="s">
        <v>860</v>
      </c>
      <c r="B7" s="527">
        <v>6991881</v>
      </c>
      <c r="C7" s="531">
        <v>356874</v>
      </c>
      <c r="D7" s="461" t="s">
        <v>3</v>
      </c>
      <c r="E7" s="216"/>
      <c r="F7" s="216"/>
      <c r="G7" s="216"/>
      <c r="I7" s="215"/>
    </row>
    <row r="8" spans="1:9" s="212" customFormat="1" ht="29.1" customHeight="1">
      <c r="A8" s="461" t="s">
        <v>105</v>
      </c>
      <c r="B8" s="493">
        <v>10901380</v>
      </c>
      <c r="C8" s="530">
        <v>560330</v>
      </c>
      <c r="D8" s="461" t="s">
        <v>5</v>
      </c>
      <c r="E8" s="217"/>
      <c r="F8" s="217"/>
      <c r="G8" s="217"/>
      <c r="I8" s="218"/>
    </row>
    <row r="9" spans="1:9" s="212" customFormat="1" ht="29.1" customHeight="1">
      <c r="A9" s="461" t="s">
        <v>106</v>
      </c>
      <c r="B9" s="527">
        <v>13626860</v>
      </c>
      <c r="C9" s="531">
        <v>316820</v>
      </c>
      <c r="D9" s="461" t="s">
        <v>7</v>
      </c>
      <c r="E9" s="217"/>
      <c r="F9" s="217"/>
      <c r="G9" s="217"/>
      <c r="I9" s="218"/>
    </row>
    <row r="10" spans="1:9" s="212" customFormat="1" ht="29.1" customHeight="1">
      <c r="A10" s="461" t="s">
        <v>107</v>
      </c>
      <c r="B10" s="493">
        <v>8728475</v>
      </c>
      <c r="C10" s="530">
        <v>587774</v>
      </c>
      <c r="D10" s="461" t="s">
        <v>8</v>
      </c>
      <c r="E10" s="217"/>
      <c r="F10" s="217"/>
      <c r="G10" s="217"/>
      <c r="I10" s="218"/>
    </row>
    <row r="11" spans="1:9" s="212" customFormat="1" ht="29.1" customHeight="1">
      <c r="A11" s="461" t="s">
        <v>108</v>
      </c>
      <c r="B11" s="527">
        <v>21763040</v>
      </c>
      <c r="C11" s="531">
        <v>426593</v>
      </c>
      <c r="D11" s="461" t="s">
        <v>10</v>
      </c>
      <c r="E11" s="217"/>
      <c r="F11" s="217"/>
      <c r="G11" s="217"/>
      <c r="I11" s="218"/>
    </row>
    <row r="12" spans="1:9" s="212" customFormat="1" ht="29.1" customHeight="1">
      <c r="A12" s="461" t="s">
        <v>39</v>
      </c>
      <c r="B12" s="493">
        <v>6564237</v>
      </c>
      <c r="C12" s="530">
        <v>263472</v>
      </c>
      <c r="D12" s="461" t="s">
        <v>11</v>
      </c>
      <c r="E12" s="217"/>
      <c r="F12" s="217"/>
      <c r="G12" s="217"/>
      <c r="I12" s="218"/>
    </row>
    <row r="13" spans="1:9" s="181" customFormat="1" ht="29.1" customHeight="1">
      <c r="A13" s="461" t="s">
        <v>111</v>
      </c>
      <c r="B13" s="527">
        <v>7499898</v>
      </c>
      <c r="C13" s="531">
        <v>281781</v>
      </c>
      <c r="D13" s="461" t="s">
        <v>13</v>
      </c>
      <c r="E13" s="219"/>
      <c r="F13" s="219"/>
      <c r="G13" s="219"/>
      <c r="I13" s="218"/>
    </row>
    <row r="14" spans="1:9" s="212" customFormat="1" ht="29.1" customHeight="1">
      <c r="A14" s="461" t="s">
        <v>124</v>
      </c>
      <c r="B14" s="493">
        <v>3295870</v>
      </c>
      <c r="C14" s="530">
        <v>157095</v>
      </c>
      <c r="D14" s="461" t="s">
        <v>15</v>
      </c>
      <c r="E14" s="217"/>
      <c r="F14" s="217"/>
      <c r="G14" s="217"/>
      <c r="I14" s="218"/>
    </row>
    <row r="15" spans="1:9" s="212" customFormat="1" ht="29.1" customHeight="1">
      <c r="A15" s="461" t="s">
        <v>112</v>
      </c>
      <c r="B15" s="527">
        <v>7884444</v>
      </c>
      <c r="C15" s="531">
        <v>476682</v>
      </c>
      <c r="D15" s="461" t="s">
        <v>17</v>
      </c>
      <c r="E15" s="217"/>
      <c r="F15" s="217"/>
      <c r="G15" s="217"/>
      <c r="I15" s="218"/>
    </row>
    <row r="16" spans="1:9" s="212" customFormat="1" ht="29.1" customHeight="1">
      <c r="A16" s="461" t="s">
        <v>40</v>
      </c>
      <c r="B16" s="493">
        <v>1184096</v>
      </c>
      <c r="C16" s="530">
        <v>105084</v>
      </c>
      <c r="D16" s="461" t="s">
        <v>18</v>
      </c>
      <c r="E16" s="217"/>
      <c r="F16" s="217"/>
      <c r="G16" s="217"/>
      <c r="I16" s="218"/>
    </row>
    <row r="17" spans="1:9" s="212" customFormat="1" ht="29.1" customHeight="1">
      <c r="A17" s="461" t="s">
        <v>113</v>
      </c>
      <c r="B17" s="527">
        <v>3301967</v>
      </c>
      <c r="C17" s="531">
        <v>214578</v>
      </c>
      <c r="D17" s="461" t="s">
        <v>20</v>
      </c>
      <c r="E17" s="217"/>
      <c r="F17" s="217"/>
      <c r="G17" s="217"/>
      <c r="I17" s="218"/>
    </row>
    <row r="18" spans="1:9" s="212" customFormat="1" ht="29.1" customHeight="1">
      <c r="A18" s="461" t="s">
        <v>21</v>
      </c>
      <c r="B18" s="493">
        <v>5725337</v>
      </c>
      <c r="C18" s="530">
        <v>311076</v>
      </c>
      <c r="D18" s="461" t="s">
        <v>22</v>
      </c>
      <c r="E18" s="217"/>
      <c r="F18" s="217"/>
      <c r="G18" s="217"/>
      <c r="I18" s="218"/>
    </row>
    <row r="19" spans="1:9" s="212" customFormat="1" ht="29.1" customHeight="1">
      <c r="A19" s="461" t="s">
        <v>115</v>
      </c>
      <c r="B19" s="527">
        <v>2657624</v>
      </c>
      <c r="C19" s="531">
        <v>125983</v>
      </c>
      <c r="D19" s="461" t="s">
        <v>23</v>
      </c>
      <c r="E19" s="217"/>
      <c r="F19" s="216"/>
      <c r="I19" s="218"/>
    </row>
    <row r="20" spans="1:9" s="212" customFormat="1" ht="29.1" customHeight="1">
      <c r="A20" s="461" t="s">
        <v>24</v>
      </c>
      <c r="B20" s="493">
        <v>7048193</v>
      </c>
      <c r="C20" s="530">
        <v>335650</v>
      </c>
      <c r="D20" s="461" t="s">
        <v>25</v>
      </c>
      <c r="F20" s="216"/>
      <c r="G20" s="217"/>
      <c r="I20" s="218"/>
    </row>
    <row r="21" spans="1:9" s="212" customFormat="1" ht="29.1" customHeight="1">
      <c r="A21" s="461" t="s">
        <v>116</v>
      </c>
      <c r="B21" s="527">
        <v>5072820</v>
      </c>
      <c r="C21" s="531">
        <v>280379</v>
      </c>
      <c r="D21" s="461" t="s">
        <v>117</v>
      </c>
      <c r="F21" s="216"/>
      <c r="I21" s="218"/>
    </row>
    <row r="22" spans="1:9" s="212" customFormat="1" ht="29.1" customHeight="1">
      <c r="A22" s="461" t="s">
        <v>118</v>
      </c>
      <c r="B22" s="493">
        <v>4291188</v>
      </c>
      <c r="C22" s="530">
        <v>86986</v>
      </c>
      <c r="D22" s="461" t="s">
        <v>152</v>
      </c>
      <c r="F22" s="216"/>
      <c r="I22" s="218"/>
    </row>
    <row r="23" spans="1:9" s="212" customFormat="1" ht="29.1" customHeight="1">
      <c r="A23" s="461" t="s">
        <v>29</v>
      </c>
      <c r="B23" s="527">
        <v>2570893</v>
      </c>
      <c r="C23" s="531">
        <v>172570</v>
      </c>
      <c r="D23" s="461" t="s">
        <v>30</v>
      </c>
      <c r="F23" s="216"/>
      <c r="I23" s="218"/>
    </row>
    <row r="24" spans="1:9" s="212" customFormat="1" ht="29.1" customHeight="1">
      <c r="A24" s="461" t="s">
        <v>31</v>
      </c>
      <c r="B24" s="493">
        <v>3739292</v>
      </c>
      <c r="C24" s="530">
        <v>69196</v>
      </c>
      <c r="D24" s="461" t="s">
        <v>32</v>
      </c>
      <c r="F24" s="216"/>
      <c r="I24" s="218"/>
    </row>
    <row r="25" spans="1:9" s="212" customFormat="1" ht="29.1" customHeight="1">
      <c r="A25" s="461" t="s">
        <v>33</v>
      </c>
      <c r="B25" s="527">
        <v>948418</v>
      </c>
      <c r="C25" s="531">
        <v>61327</v>
      </c>
      <c r="D25" s="461" t="s">
        <v>34</v>
      </c>
      <c r="F25" s="216"/>
      <c r="I25" s="218"/>
    </row>
    <row r="26" spans="1:9" s="212" customFormat="1" ht="29.1" customHeight="1">
      <c r="A26" s="462" t="s">
        <v>58</v>
      </c>
      <c r="B26" s="506">
        <f>SUM(B6:B25)</f>
        <v>156117090</v>
      </c>
      <c r="C26" s="506">
        <f>SUM(C6:C25)</f>
        <v>6276652</v>
      </c>
      <c r="D26" s="462" t="s">
        <v>36</v>
      </c>
      <c r="F26" s="216"/>
      <c r="I26" s="218"/>
    </row>
    <row r="27" spans="1:9" s="190" customFormat="1" ht="21" customHeight="1">
      <c r="A27" s="707" t="s">
        <v>1087</v>
      </c>
      <c r="B27" s="707"/>
      <c r="C27" s="707"/>
      <c r="D27" s="707"/>
      <c r="E27" s="220"/>
      <c r="I27" s="182"/>
    </row>
    <row r="28" spans="1:9" s="190" customFormat="1" ht="12.75">
      <c r="A28" s="707" t="s">
        <v>858</v>
      </c>
      <c r="B28" s="707"/>
      <c r="C28" s="707"/>
      <c r="D28" s="707"/>
      <c r="I28" s="182"/>
    </row>
    <row r="29" spans="1:9" ht="12.75"/>
    <row r="30" spans="1:9" s="171" customFormat="1" ht="12.75">
      <c r="I30" s="183"/>
    </row>
    <row r="31" spans="1:9" ht="12.75"/>
    <row r="32" spans="1:9" s="183" customFormat="1" ht="15">
      <c r="A32" s="171"/>
      <c r="B32" s="221"/>
      <c r="C32" s="171"/>
    </row>
    <row r="33" spans="1:9" s="171" customFormat="1" ht="12.75">
      <c r="I33" s="183"/>
    </row>
    <row r="34" spans="1:9" ht="12.75"/>
    <row r="35" spans="1:9" ht="12.75"/>
    <row r="36" spans="1:9" ht="12.75">
      <c r="A36" s="188"/>
    </row>
    <row r="37" spans="1:9" ht="12.75"/>
    <row r="38" spans="1:9" ht="12.75"/>
    <row r="39" spans="1:9" ht="12.75"/>
    <row r="40" spans="1:9" ht="12.75"/>
    <row r="41" spans="1:9" ht="12.75"/>
  </sheetData>
  <mergeCells count="7">
    <mergeCell ref="A1:D1"/>
    <mergeCell ref="A2:D2"/>
    <mergeCell ref="A3:B3"/>
    <mergeCell ref="C3:D3"/>
    <mergeCell ref="A27:D28"/>
    <mergeCell ref="A4:A5"/>
    <mergeCell ref="D4:D5"/>
  </mergeCells>
  <printOptions horizontalCentered="1" verticalCentered="1"/>
  <pageMargins left="0.70866141732283472" right="0.70866141732283472" top="0.78740157480314965" bottom="0.78740157480314965" header="0.51181102362204722" footer="0.51181102362204722"/>
  <pageSetup paperSize="9" scale="56" orientation="portrait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N40"/>
  <sheetViews>
    <sheetView showGridLines="0" rightToLeft="1" topLeftCell="A13" zoomScale="90" zoomScaleNormal="90" workbookViewId="0">
      <selection sqref="A1:T1"/>
    </sheetView>
  </sheetViews>
  <sheetFormatPr defaultColWidth="7.7109375" defaultRowHeight="15"/>
  <cols>
    <col min="1" max="1" width="17.42578125" style="28" customWidth="1"/>
    <col min="2" max="8" width="10.28515625" style="28" customWidth="1"/>
    <col min="9" max="9" width="13" style="28" customWidth="1"/>
    <col min="10" max="13" width="10.28515625" style="28" customWidth="1"/>
    <col min="14" max="14" width="14" style="28" customWidth="1"/>
    <col min="15" max="17" width="10.28515625" style="28" customWidth="1"/>
    <col min="18" max="18" width="12.7109375" style="28" customWidth="1"/>
    <col min="19" max="19" width="18.28515625" style="28" customWidth="1"/>
    <col min="20" max="20" width="20.28515625" style="28" customWidth="1"/>
    <col min="21" max="21" width="7.7109375" style="28"/>
    <col min="22" max="24" width="7.85546875" style="28" bestFit="1" customWidth="1"/>
    <col min="25" max="25" width="7.7109375" style="28"/>
    <col min="26" max="26" width="7.85546875" style="28" bestFit="1" customWidth="1"/>
    <col min="27" max="27" width="7.7109375" style="28"/>
    <col min="28" max="28" width="8.28515625" style="28" bestFit="1" customWidth="1"/>
    <col min="29" max="29" width="9.85546875" style="28" bestFit="1" customWidth="1"/>
    <col min="30" max="33" width="7.85546875" style="28" bestFit="1" customWidth="1"/>
    <col min="34" max="34" width="8.28515625" style="28" bestFit="1" customWidth="1"/>
    <col min="35" max="38" width="7.85546875" style="28" bestFit="1" customWidth="1"/>
    <col min="39" max="39" width="15.42578125" style="28" customWidth="1"/>
    <col min="40" max="40" width="8.42578125" style="28" bestFit="1" customWidth="1"/>
    <col min="41" max="226" width="7.7109375" style="28"/>
    <col min="227" max="227" width="12.28515625" style="28" customWidth="1"/>
    <col min="228" max="228" width="16.28515625" style="28" customWidth="1"/>
    <col min="229" max="235" width="10.28515625" style="28" customWidth="1"/>
    <col min="236" max="236" width="13" style="28" customWidth="1"/>
    <col min="237" max="240" width="10.28515625" style="28" customWidth="1"/>
    <col min="241" max="241" width="14" style="28" customWidth="1"/>
    <col min="242" max="244" width="10.28515625" style="28" customWidth="1"/>
    <col min="245" max="245" width="12.7109375" style="28" customWidth="1"/>
    <col min="246" max="246" width="18.28515625" style="28" customWidth="1"/>
    <col min="247" max="253" width="7.7109375" style="28" customWidth="1"/>
    <col min="254" max="482" width="7.7109375" style="28"/>
    <col min="483" max="483" width="12.28515625" style="28" customWidth="1"/>
    <col min="484" max="484" width="16.28515625" style="28" customWidth="1"/>
    <col min="485" max="491" width="10.28515625" style="28" customWidth="1"/>
    <col min="492" max="492" width="13" style="28" customWidth="1"/>
    <col min="493" max="496" width="10.28515625" style="28" customWidth="1"/>
    <col min="497" max="497" width="14" style="28" customWidth="1"/>
    <col min="498" max="500" width="10.28515625" style="28" customWidth="1"/>
    <col min="501" max="501" width="12.7109375" style="28" customWidth="1"/>
    <col min="502" max="502" width="18.28515625" style="28" customWidth="1"/>
    <col min="503" max="509" width="7.7109375" style="28" customWidth="1"/>
    <col min="510" max="738" width="7.7109375" style="28"/>
    <col min="739" max="739" width="12.28515625" style="28" customWidth="1"/>
    <col min="740" max="740" width="16.28515625" style="28" customWidth="1"/>
    <col min="741" max="747" width="10.28515625" style="28" customWidth="1"/>
    <col min="748" max="748" width="13" style="28" customWidth="1"/>
    <col min="749" max="752" width="10.28515625" style="28" customWidth="1"/>
    <col min="753" max="753" width="14" style="28" customWidth="1"/>
    <col min="754" max="756" width="10.28515625" style="28" customWidth="1"/>
    <col min="757" max="757" width="12.7109375" style="28" customWidth="1"/>
    <col min="758" max="758" width="18.28515625" style="28" customWidth="1"/>
    <col min="759" max="765" width="7.7109375" style="28" customWidth="1"/>
    <col min="766" max="994" width="7.7109375" style="28"/>
    <col min="995" max="995" width="12.28515625" style="28" customWidth="1"/>
    <col min="996" max="996" width="16.28515625" style="28" customWidth="1"/>
    <col min="997" max="1003" width="10.28515625" style="28" customWidth="1"/>
    <col min="1004" max="1004" width="13" style="28" customWidth="1"/>
    <col min="1005" max="1008" width="10.28515625" style="28" customWidth="1"/>
    <col min="1009" max="1009" width="14" style="28" customWidth="1"/>
    <col min="1010" max="1012" width="10.28515625" style="28" customWidth="1"/>
    <col min="1013" max="1013" width="12.7109375" style="28" customWidth="1"/>
    <col min="1014" max="1014" width="18.28515625" style="28" customWidth="1"/>
    <col min="1015" max="1021" width="7.7109375" style="28" customWidth="1"/>
    <col min="1022" max="1250" width="7.7109375" style="28"/>
    <col min="1251" max="1251" width="12.28515625" style="28" customWidth="1"/>
    <col min="1252" max="1252" width="16.28515625" style="28" customWidth="1"/>
    <col min="1253" max="1259" width="10.28515625" style="28" customWidth="1"/>
    <col min="1260" max="1260" width="13" style="28" customWidth="1"/>
    <col min="1261" max="1264" width="10.28515625" style="28" customWidth="1"/>
    <col min="1265" max="1265" width="14" style="28" customWidth="1"/>
    <col min="1266" max="1268" width="10.28515625" style="28" customWidth="1"/>
    <col min="1269" max="1269" width="12.7109375" style="28" customWidth="1"/>
    <col min="1270" max="1270" width="18.28515625" style="28" customWidth="1"/>
    <col min="1271" max="1277" width="7.7109375" style="28" customWidth="1"/>
    <col min="1278" max="1506" width="7.7109375" style="28"/>
    <col min="1507" max="1507" width="12.28515625" style="28" customWidth="1"/>
    <col min="1508" max="1508" width="16.28515625" style="28" customWidth="1"/>
    <col min="1509" max="1515" width="10.28515625" style="28" customWidth="1"/>
    <col min="1516" max="1516" width="13" style="28" customWidth="1"/>
    <col min="1517" max="1520" width="10.28515625" style="28" customWidth="1"/>
    <col min="1521" max="1521" width="14" style="28" customWidth="1"/>
    <col min="1522" max="1524" width="10.28515625" style="28" customWidth="1"/>
    <col min="1525" max="1525" width="12.7109375" style="28" customWidth="1"/>
    <col min="1526" max="1526" width="18.28515625" style="28" customWidth="1"/>
    <col min="1527" max="1533" width="7.7109375" style="28" customWidth="1"/>
    <col min="1534" max="1762" width="7.7109375" style="28"/>
    <col min="1763" max="1763" width="12.28515625" style="28" customWidth="1"/>
    <col min="1764" max="1764" width="16.28515625" style="28" customWidth="1"/>
    <col min="1765" max="1771" width="10.28515625" style="28" customWidth="1"/>
    <col min="1772" max="1772" width="13" style="28" customWidth="1"/>
    <col min="1773" max="1776" width="10.28515625" style="28" customWidth="1"/>
    <col min="1777" max="1777" width="14" style="28" customWidth="1"/>
    <col min="1778" max="1780" width="10.28515625" style="28" customWidth="1"/>
    <col min="1781" max="1781" width="12.7109375" style="28" customWidth="1"/>
    <col min="1782" max="1782" width="18.28515625" style="28" customWidth="1"/>
    <col min="1783" max="1789" width="7.7109375" style="28" customWidth="1"/>
    <col min="1790" max="2018" width="7.7109375" style="28"/>
    <col min="2019" max="2019" width="12.28515625" style="28" customWidth="1"/>
    <col min="2020" max="2020" width="16.28515625" style="28" customWidth="1"/>
    <col min="2021" max="2027" width="10.28515625" style="28" customWidth="1"/>
    <col min="2028" max="2028" width="13" style="28" customWidth="1"/>
    <col min="2029" max="2032" width="10.28515625" style="28" customWidth="1"/>
    <col min="2033" max="2033" width="14" style="28" customWidth="1"/>
    <col min="2034" max="2036" width="10.28515625" style="28" customWidth="1"/>
    <col min="2037" max="2037" width="12.7109375" style="28" customWidth="1"/>
    <col min="2038" max="2038" width="18.28515625" style="28" customWidth="1"/>
    <col min="2039" max="2045" width="7.7109375" style="28" customWidth="1"/>
    <col min="2046" max="2274" width="7.7109375" style="28"/>
    <col min="2275" max="2275" width="12.28515625" style="28" customWidth="1"/>
    <col min="2276" max="2276" width="16.28515625" style="28" customWidth="1"/>
    <col min="2277" max="2283" width="10.28515625" style="28" customWidth="1"/>
    <col min="2284" max="2284" width="13" style="28" customWidth="1"/>
    <col min="2285" max="2288" width="10.28515625" style="28" customWidth="1"/>
    <col min="2289" max="2289" width="14" style="28" customWidth="1"/>
    <col min="2290" max="2292" width="10.28515625" style="28" customWidth="1"/>
    <col min="2293" max="2293" width="12.7109375" style="28" customWidth="1"/>
    <col min="2294" max="2294" width="18.28515625" style="28" customWidth="1"/>
    <col min="2295" max="2301" width="7.7109375" style="28" customWidth="1"/>
    <col min="2302" max="2530" width="7.7109375" style="28"/>
    <col min="2531" max="2531" width="12.28515625" style="28" customWidth="1"/>
    <col min="2532" max="2532" width="16.28515625" style="28" customWidth="1"/>
    <col min="2533" max="2539" width="10.28515625" style="28" customWidth="1"/>
    <col min="2540" max="2540" width="13" style="28" customWidth="1"/>
    <col min="2541" max="2544" width="10.28515625" style="28" customWidth="1"/>
    <col min="2545" max="2545" width="14" style="28" customWidth="1"/>
    <col min="2546" max="2548" width="10.28515625" style="28" customWidth="1"/>
    <col min="2549" max="2549" width="12.7109375" style="28" customWidth="1"/>
    <col min="2550" max="2550" width="18.28515625" style="28" customWidth="1"/>
    <col min="2551" max="2557" width="7.7109375" style="28" customWidth="1"/>
    <col min="2558" max="2786" width="7.7109375" style="28"/>
    <col min="2787" max="2787" width="12.28515625" style="28" customWidth="1"/>
    <col min="2788" max="2788" width="16.28515625" style="28" customWidth="1"/>
    <col min="2789" max="2795" width="10.28515625" style="28" customWidth="1"/>
    <col min="2796" max="2796" width="13" style="28" customWidth="1"/>
    <col min="2797" max="2800" width="10.28515625" style="28" customWidth="1"/>
    <col min="2801" max="2801" width="14" style="28" customWidth="1"/>
    <col min="2802" max="2804" width="10.28515625" style="28" customWidth="1"/>
    <col min="2805" max="2805" width="12.7109375" style="28" customWidth="1"/>
    <col min="2806" max="2806" width="18.28515625" style="28" customWidth="1"/>
    <col min="2807" max="2813" width="7.7109375" style="28" customWidth="1"/>
    <col min="2814" max="3042" width="7.7109375" style="28"/>
    <col min="3043" max="3043" width="12.28515625" style="28" customWidth="1"/>
    <col min="3044" max="3044" width="16.28515625" style="28" customWidth="1"/>
    <col min="3045" max="3051" width="10.28515625" style="28" customWidth="1"/>
    <col min="3052" max="3052" width="13" style="28" customWidth="1"/>
    <col min="3053" max="3056" width="10.28515625" style="28" customWidth="1"/>
    <col min="3057" max="3057" width="14" style="28" customWidth="1"/>
    <col min="3058" max="3060" width="10.28515625" style="28" customWidth="1"/>
    <col min="3061" max="3061" width="12.7109375" style="28" customWidth="1"/>
    <col min="3062" max="3062" width="18.28515625" style="28" customWidth="1"/>
    <col min="3063" max="3069" width="7.7109375" style="28" customWidth="1"/>
    <col min="3070" max="3298" width="7.7109375" style="28"/>
    <col min="3299" max="3299" width="12.28515625" style="28" customWidth="1"/>
    <col min="3300" max="3300" width="16.28515625" style="28" customWidth="1"/>
    <col min="3301" max="3307" width="10.28515625" style="28" customWidth="1"/>
    <col min="3308" max="3308" width="13" style="28" customWidth="1"/>
    <col min="3309" max="3312" width="10.28515625" style="28" customWidth="1"/>
    <col min="3313" max="3313" width="14" style="28" customWidth="1"/>
    <col min="3314" max="3316" width="10.28515625" style="28" customWidth="1"/>
    <col min="3317" max="3317" width="12.7109375" style="28" customWidth="1"/>
    <col min="3318" max="3318" width="18.28515625" style="28" customWidth="1"/>
    <col min="3319" max="3325" width="7.7109375" style="28" customWidth="1"/>
    <col min="3326" max="3554" width="7.7109375" style="28"/>
    <col min="3555" max="3555" width="12.28515625" style="28" customWidth="1"/>
    <col min="3556" max="3556" width="16.28515625" style="28" customWidth="1"/>
    <col min="3557" max="3563" width="10.28515625" style="28" customWidth="1"/>
    <col min="3564" max="3564" width="13" style="28" customWidth="1"/>
    <col min="3565" max="3568" width="10.28515625" style="28" customWidth="1"/>
    <col min="3569" max="3569" width="14" style="28" customWidth="1"/>
    <col min="3570" max="3572" width="10.28515625" style="28" customWidth="1"/>
    <col min="3573" max="3573" width="12.7109375" style="28" customWidth="1"/>
    <col min="3574" max="3574" width="18.28515625" style="28" customWidth="1"/>
    <col min="3575" max="3581" width="7.7109375" style="28" customWidth="1"/>
    <col min="3582" max="3810" width="7.7109375" style="28"/>
    <col min="3811" max="3811" width="12.28515625" style="28" customWidth="1"/>
    <col min="3812" max="3812" width="16.28515625" style="28" customWidth="1"/>
    <col min="3813" max="3819" width="10.28515625" style="28" customWidth="1"/>
    <col min="3820" max="3820" width="13" style="28" customWidth="1"/>
    <col min="3821" max="3824" width="10.28515625" style="28" customWidth="1"/>
    <col min="3825" max="3825" width="14" style="28" customWidth="1"/>
    <col min="3826" max="3828" width="10.28515625" style="28" customWidth="1"/>
    <col min="3829" max="3829" width="12.7109375" style="28" customWidth="1"/>
    <col min="3830" max="3830" width="18.28515625" style="28" customWidth="1"/>
    <col min="3831" max="3837" width="7.7109375" style="28" customWidth="1"/>
    <col min="3838" max="4066" width="7.7109375" style="28"/>
    <col min="4067" max="4067" width="12.28515625" style="28" customWidth="1"/>
    <col min="4068" max="4068" width="16.28515625" style="28" customWidth="1"/>
    <col min="4069" max="4075" width="10.28515625" style="28" customWidth="1"/>
    <col min="4076" max="4076" width="13" style="28" customWidth="1"/>
    <col min="4077" max="4080" width="10.28515625" style="28" customWidth="1"/>
    <col min="4081" max="4081" width="14" style="28" customWidth="1"/>
    <col min="4082" max="4084" width="10.28515625" style="28" customWidth="1"/>
    <col min="4085" max="4085" width="12.7109375" style="28" customWidth="1"/>
    <col min="4086" max="4086" width="18.28515625" style="28" customWidth="1"/>
    <col min="4087" max="4093" width="7.7109375" style="28" customWidth="1"/>
    <col min="4094" max="4322" width="7.7109375" style="28"/>
    <col min="4323" max="4323" width="12.28515625" style="28" customWidth="1"/>
    <col min="4324" max="4324" width="16.28515625" style="28" customWidth="1"/>
    <col min="4325" max="4331" width="10.28515625" style="28" customWidth="1"/>
    <col min="4332" max="4332" width="13" style="28" customWidth="1"/>
    <col min="4333" max="4336" width="10.28515625" style="28" customWidth="1"/>
    <col min="4337" max="4337" width="14" style="28" customWidth="1"/>
    <col min="4338" max="4340" width="10.28515625" style="28" customWidth="1"/>
    <col min="4341" max="4341" width="12.7109375" style="28" customWidth="1"/>
    <col min="4342" max="4342" width="18.28515625" style="28" customWidth="1"/>
    <col min="4343" max="4349" width="7.7109375" style="28" customWidth="1"/>
    <col min="4350" max="4578" width="7.7109375" style="28"/>
    <col min="4579" max="4579" width="12.28515625" style="28" customWidth="1"/>
    <col min="4580" max="4580" width="16.28515625" style="28" customWidth="1"/>
    <col min="4581" max="4587" width="10.28515625" style="28" customWidth="1"/>
    <col min="4588" max="4588" width="13" style="28" customWidth="1"/>
    <col min="4589" max="4592" width="10.28515625" style="28" customWidth="1"/>
    <col min="4593" max="4593" width="14" style="28" customWidth="1"/>
    <col min="4594" max="4596" width="10.28515625" style="28" customWidth="1"/>
    <col min="4597" max="4597" width="12.7109375" style="28" customWidth="1"/>
    <col min="4598" max="4598" width="18.28515625" style="28" customWidth="1"/>
    <col min="4599" max="4605" width="7.7109375" style="28" customWidth="1"/>
    <col min="4606" max="4834" width="7.7109375" style="28"/>
    <col min="4835" max="4835" width="12.28515625" style="28" customWidth="1"/>
    <col min="4836" max="4836" width="16.28515625" style="28" customWidth="1"/>
    <col min="4837" max="4843" width="10.28515625" style="28" customWidth="1"/>
    <col min="4844" max="4844" width="13" style="28" customWidth="1"/>
    <col min="4845" max="4848" width="10.28515625" style="28" customWidth="1"/>
    <col min="4849" max="4849" width="14" style="28" customWidth="1"/>
    <col min="4850" max="4852" width="10.28515625" style="28" customWidth="1"/>
    <col min="4853" max="4853" width="12.7109375" style="28" customWidth="1"/>
    <col min="4854" max="4854" width="18.28515625" style="28" customWidth="1"/>
    <col min="4855" max="4861" width="7.7109375" style="28" customWidth="1"/>
    <col min="4862" max="5090" width="7.7109375" style="28"/>
    <col min="5091" max="5091" width="12.28515625" style="28" customWidth="1"/>
    <col min="5092" max="5092" width="16.28515625" style="28" customWidth="1"/>
    <col min="5093" max="5099" width="10.28515625" style="28" customWidth="1"/>
    <col min="5100" max="5100" width="13" style="28" customWidth="1"/>
    <col min="5101" max="5104" width="10.28515625" style="28" customWidth="1"/>
    <col min="5105" max="5105" width="14" style="28" customWidth="1"/>
    <col min="5106" max="5108" width="10.28515625" style="28" customWidth="1"/>
    <col min="5109" max="5109" width="12.7109375" style="28" customWidth="1"/>
    <col min="5110" max="5110" width="18.28515625" style="28" customWidth="1"/>
    <col min="5111" max="5117" width="7.7109375" style="28" customWidth="1"/>
    <col min="5118" max="5346" width="7.7109375" style="28"/>
    <col min="5347" max="5347" width="12.28515625" style="28" customWidth="1"/>
    <col min="5348" max="5348" width="16.28515625" style="28" customWidth="1"/>
    <col min="5349" max="5355" width="10.28515625" style="28" customWidth="1"/>
    <col min="5356" max="5356" width="13" style="28" customWidth="1"/>
    <col min="5357" max="5360" width="10.28515625" style="28" customWidth="1"/>
    <col min="5361" max="5361" width="14" style="28" customWidth="1"/>
    <col min="5362" max="5364" width="10.28515625" style="28" customWidth="1"/>
    <col min="5365" max="5365" width="12.7109375" style="28" customWidth="1"/>
    <col min="5366" max="5366" width="18.28515625" style="28" customWidth="1"/>
    <col min="5367" max="5373" width="7.7109375" style="28" customWidth="1"/>
    <col min="5374" max="5602" width="7.7109375" style="28"/>
    <col min="5603" max="5603" width="12.28515625" style="28" customWidth="1"/>
    <col min="5604" max="5604" width="16.28515625" style="28" customWidth="1"/>
    <col min="5605" max="5611" width="10.28515625" style="28" customWidth="1"/>
    <col min="5612" max="5612" width="13" style="28" customWidth="1"/>
    <col min="5613" max="5616" width="10.28515625" style="28" customWidth="1"/>
    <col min="5617" max="5617" width="14" style="28" customWidth="1"/>
    <col min="5618" max="5620" width="10.28515625" style="28" customWidth="1"/>
    <col min="5621" max="5621" width="12.7109375" style="28" customWidth="1"/>
    <col min="5622" max="5622" width="18.28515625" style="28" customWidth="1"/>
    <col min="5623" max="5629" width="7.7109375" style="28" customWidth="1"/>
    <col min="5630" max="5858" width="7.7109375" style="28"/>
    <col min="5859" max="5859" width="12.28515625" style="28" customWidth="1"/>
    <col min="5860" max="5860" width="16.28515625" style="28" customWidth="1"/>
    <col min="5861" max="5867" width="10.28515625" style="28" customWidth="1"/>
    <col min="5868" max="5868" width="13" style="28" customWidth="1"/>
    <col min="5869" max="5872" width="10.28515625" style="28" customWidth="1"/>
    <col min="5873" max="5873" width="14" style="28" customWidth="1"/>
    <col min="5874" max="5876" width="10.28515625" style="28" customWidth="1"/>
    <col min="5877" max="5877" width="12.7109375" style="28" customWidth="1"/>
    <col min="5878" max="5878" width="18.28515625" style="28" customWidth="1"/>
    <col min="5879" max="5885" width="7.7109375" style="28" customWidth="1"/>
    <col min="5886" max="6114" width="7.7109375" style="28"/>
    <col min="6115" max="6115" width="12.28515625" style="28" customWidth="1"/>
    <col min="6116" max="6116" width="16.28515625" style="28" customWidth="1"/>
    <col min="6117" max="6123" width="10.28515625" style="28" customWidth="1"/>
    <col min="6124" max="6124" width="13" style="28" customWidth="1"/>
    <col min="6125" max="6128" width="10.28515625" style="28" customWidth="1"/>
    <col min="6129" max="6129" width="14" style="28" customWidth="1"/>
    <col min="6130" max="6132" width="10.28515625" style="28" customWidth="1"/>
    <col min="6133" max="6133" width="12.7109375" style="28" customWidth="1"/>
    <col min="6134" max="6134" width="18.28515625" style="28" customWidth="1"/>
    <col min="6135" max="6141" width="7.7109375" style="28" customWidth="1"/>
    <col min="6142" max="6370" width="7.7109375" style="28"/>
    <col min="6371" max="6371" width="12.28515625" style="28" customWidth="1"/>
    <col min="6372" max="6372" width="16.28515625" style="28" customWidth="1"/>
    <col min="6373" max="6379" width="10.28515625" style="28" customWidth="1"/>
    <col min="6380" max="6380" width="13" style="28" customWidth="1"/>
    <col min="6381" max="6384" width="10.28515625" style="28" customWidth="1"/>
    <col min="6385" max="6385" width="14" style="28" customWidth="1"/>
    <col min="6386" max="6388" width="10.28515625" style="28" customWidth="1"/>
    <col min="6389" max="6389" width="12.7109375" style="28" customWidth="1"/>
    <col min="6390" max="6390" width="18.28515625" style="28" customWidth="1"/>
    <col min="6391" max="6397" width="7.7109375" style="28" customWidth="1"/>
    <col min="6398" max="6626" width="7.7109375" style="28"/>
    <col min="6627" max="6627" width="12.28515625" style="28" customWidth="1"/>
    <col min="6628" max="6628" width="16.28515625" style="28" customWidth="1"/>
    <col min="6629" max="6635" width="10.28515625" style="28" customWidth="1"/>
    <col min="6636" max="6636" width="13" style="28" customWidth="1"/>
    <col min="6637" max="6640" width="10.28515625" style="28" customWidth="1"/>
    <col min="6641" max="6641" width="14" style="28" customWidth="1"/>
    <col min="6642" max="6644" width="10.28515625" style="28" customWidth="1"/>
    <col min="6645" max="6645" width="12.7109375" style="28" customWidth="1"/>
    <col min="6646" max="6646" width="18.28515625" style="28" customWidth="1"/>
    <col min="6647" max="6653" width="7.7109375" style="28" customWidth="1"/>
    <col min="6654" max="6882" width="7.7109375" style="28"/>
    <col min="6883" max="6883" width="12.28515625" style="28" customWidth="1"/>
    <col min="6884" max="6884" width="16.28515625" style="28" customWidth="1"/>
    <col min="6885" max="6891" width="10.28515625" style="28" customWidth="1"/>
    <col min="6892" max="6892" width="13" style="28" customWidth="1"/>
    <col min="6893" max="6896" width="10.28515625" style="28" customWidth="1"/>
    <col min="6897" max="6897" width="14" style="28" customWidth="1"/>
    <col min="6898" max="6900" width="10.28515625" style="28" customWidth="1"/>
    <col min="6901" max="6901" width="12.7109375" style="28" customWidth="1"/>
    <col min="6902" max="6902" width="18.28515625" style="28" customWidth="1"/>
    <col min="6903" max="6909" width="7.7109375" style="28" customWidth="1"/>
    <col min="6910" max="7138" width="7.7109375" style="28"/>
    <col min="7139" max="7139" width="12.28515625" style="28" customWidth="1"/>
    <col min="7140" max="7140" width="16.28515625" style="28" customWidth="1"/>
    <col min="7141" max="7147" width="10.28515625" style="28" customWidth="1"/>
    <col min="7148" max="7148" width="13" style="28" customWidth="1"/>
    <col min="7149" max="7152" width="10.28515625" style="28" customWidth="1"/>
    <col min="7153" max="7153" width="14" style="28" customWidth="1"/>
    <col min="7154" max="7156" width="10.28515625" style="28" customWidth="1"/>
    <col min="7157" max="7157" width="12.7109375" style="28" customWidth="1"/>
    <col min="7158" max="7158" width="18.28515625" style="28" customWidth="1"/>
    <col min="7159" max="7165" width="7.7109375" style="28" customWidth="1"/>
    <col min="7166" max="7394" width="7.7109375" style="28"/>
    <col min="7395" max="7395" width="12.28515625" style="28" customWidth="1"/>
    <col min="7396" max="7396" width="16.28515625" style="28" customWidth="1"/>
    <col min="7397" max="7403" width="10.28515625" style="28" customWidth="1"/>
    <col min="7404" max="7404" width="13" style="28" customWidth="1"/>
    <col min="7405" max="7408" width="10.28515625" style="28" customWidth="1"/>
    <col min="7409" max="7409" width="14" style="28" customWidth="1"/>
    <col min="7410" max="7412" width="10.28515625" style="28" customWidth="1"/>
    <col min="7413" max="7413" width="12.7109375" style="28" customWidth="1"/>
    <col min="7414" max="7414" width="18.28515625" style="28" customWidth="1"/>
    <col min="7415" max="7421" width="7.7109375" style="28" customWidth="1"/>
    <col min="7422" max="7650" width="7.7109375" style="28"/>
    <col min="7651" max="7651" width="12.28515625" style="28" customWidth="1"/>
    <col min="7652" max="7652" width="16.28515625" style="28" customWidth="1"/>
    <col min="7653" max="7659" width="10.28515625" style="28" customWidth="1"/>
    <col min="7660" max="7660" width="13" style="28" customWidth="1"/>
    <col min="7661" max="7664" width="10.28515625" style="28" customWidth="1"/>
    <col min="7665" max="7665" width="14" style="28" customWidth="1"/>
    <col min="7666" max="7668" width="10.28515625" style="28" customWidth="1"/>
    <col min="7669" max="7669" width="12.7109375" style="28" customWidth="1"/>
    <col min="7670" max="7670" width="18.28515625" style="28" customWidth="1"/>
    <col min="7671" max="7677" width="7.7109375" style="28" customWidth="1"/>
    <col min="7678" max="7906" width="7.7109375" style="28"/>
    <col min="7907" max="7907" width="12.28515625" style="28" customWidth="1"/>
    <col min="7908" max="7908" width="16.28515625" style="28" customWidth="1"/>
    <col min="7909" max="7915" width="10.28515625" style="28" customWidth="1"/>
    <col min="7916" max="7916" width="13" style="28" customWidth="1"/>
    <col min="7917" max="7920" width="10.28515625" style="28" customWidth="1"/>
    <col min="7921" max="7921" width="14" style="28" customWidth="1"/>
    <col min="7922" max="7924" width="10.28515625" style="28" customWidth="1"/>
    <col min="7925" max="7925" width="12.7109375" style="28" customWidth="1"/>
    <col min="7926" max="7926" width="18.28515625" style="28" customWidth="1"/>
    <col min="7927" max="7933" width="7.7109375" style="28" customWidth="1"/>
    <col min="7934" max="8162" width="7.7109375" style="28"/>
    <col min="8163" max="8163" width="12.28515625" style="28" customWidth="1"/>
    <col min="8164" max="8164" width="16.28515625" style="28" customWidth="1"/>
    <col min="8165" max="8171" width="10.28515625" style="28" customWidth="1"/>
    <col min="8172" max="8172" width="13" style="28" customWidth="1"/>
    <col min="8173" max="8176" width="10.28515625" style="28" customWidth="1"/>
    <col min="8177" max="8177" width="14" style="28" customWidth="1"/>
    <col min="8178" max="8180" width="10.28515625" style="28" customWidth="1"/>
    <col min="8181" max="8181" width="12.7109375" style="28" customWidth="1"/>
    <col min="8182" max="8182" width="18.28515625" style="28" customWidth="1"/>
    <col min="8183" max="8189" width="7.7109375" style="28" customWidth="1"/>
    <col min="8190" max="8418" width="7.7109375" style="28"/>
    <col min="8419" max="8419" width="12.28515625" style="28" customWidth="1"/>
    <col min="8420" max="8420" width="16.28515625" style="28" customWidth="1"/>
    <col min="8421" max="8427" width="10.28515625" style="28" customWidth="1"/>
    <col min="8428" max="8428" width="13" style="28" customWidth="1"/>
    <col min="8429" max="8432" width="10.28515625" style="28" customWidth="1"/>
    <col min="8433" max="8433" width="14" style="28" customWidth="1"/>
    <col min="8434" max="8436" width="10.28515625" style="28" customWidth="1"/>
    <col min="8437" max="8437" width="12.7109375" style="28" customWidth="1"/>
    <col min="8438" max="8438" width="18.28515625" style="28" customWidth="1"/>
    <col min="8439" max="8445" width="7.7109375" style="28" customWidth="1"/>
    <col min="8446" max="8674" width="7.7109375" style="28"/>
    <col min="8675" max="8675" width="12.28515625" style="28" customWidth="1"/>
    <col min="8676" max="8676" width="16.28515625" style="28" customWidth="1"/>
    <col min="8677" max="8683" width="10.28515625" style="28" customWidth="1"/>
    <col min="8684" max="8684" width="13" style="28" customWidth="1"/>
    <col min="8685" max="8688" width="10.28515625" style="28" customWidth="1"/>
    <col min="8689" max="8689" width="14" style="28" customWidth="1"/>
    <col min="8690" max="8692" width="10.28515625" style="28" customWidth="1"/>
    <col min="8693" max="8693" width="12.7109375" style="28" customWidth="1"/>
    <col min="8694" max="8694" width="18.28515625" style="28" customWidth="1"/>
    <col min="8695" max="8701" width="7.7109375" style="28" customWidth="1"/>
    <col min="8702" max="8930" width="7.7109375" style="28"/>
    <col min="8931" max="8931" width="12.28515625" style="28" customWidth="1"/>
    <col min="8932" max="8932" width="16.28515625" style="28" customWidth="1"/>
    <col min="8933" max="8939" width="10.28515625" style="28" customWidth="1"/>
    <col min="8940" max="8940" width="13" style="28" customWidth="1"/>
    <col min="8941" max="8944" width="10.28515625" style="28" customWidth="1"/>
    <col min="8945" max="8945" width="14" style="28" customWidth="1"/>
    <col min="8946" max="8948" width="10.28515625" style="28" customWidth="1"/>
    <col min="8949" max="8949" width="12.7109375" style="28" customWidth="1"/>
    <col min="8950" max="8950" width="18.28515625" style="28" customWidth="1"/>
    <col min="8951" max="8957" width="7.7109375" style="28" customWidth="1"/>
    <col min="8958" max="9186" width="7.7109375" style="28"/>
    <col min="9187" max="9187" width="12.28515625" style="28" customWidth="1"/>
    <col min="9188" max="9188" width="16.28515625" style="28" customWidth="1"/>
    <col min="9189" max="9195" width="10.28515625" style="28" customWidth="1"/>
    <col min="9196" max="9196" width="13" style="28" customWidth="1"/>
    <col min="9197" max="9200" width="10.28515625" style="28" customWidth="1"/>
    <col min="9201" max="9201" width="14" style="28" customWidth="1"/>
    <col min="9202" max="9204" width="10.28515625" style="28" customWidth="1"/>
    <col min="9205" max="9205" width="12.7109375" style="28" customWidth="1"/>
    <col min="9206" max="9206" width="18.28515625" style="28" customWidth="1"/>
    <col min="9207" max="9213" width="7.7109375" style="28" customWidth="1"/>
    <col min="9214" max="9442" width="7.7109375" style="28"/>
    <col min="9443" max="9443" width="12.28515625" style="28" customWidth="1"/>
    <col min="9444" max="9444" width="16.28515625" style="28" customWidth="1"/>
    <col min="9445" max="9451" width="10.28515625" style="28" customWidth="1"/>
    <col min="9452" max="9452" width="13" style="28" customWidth="1"/>
    <col min="9453" max="9456" width="10.28515625" style="28" customWidth="1"/>
    <col min="9457" max="9457" width="14" style="28" customWidth="1"/>
    <col min="9458" max="9460" width="10.28515625" style="28" customWidth="1"/>
    <col min="9461" max="9461" width="12.7109375" style="28" customWidth="1"/>
    <col min="9462" max="9462" width="18.28515625" style="28" customWidth="1"/>
    <col min="9463" max="9469" width="7.7109375" style="28" customWidth="1"/>
    <col min="9470" max="9698" width="7.7109375" style="28"/>
    <col min="9699" max="9699" width="12.28515625" style="28" customWidth="1"/>
    <col min="9700" max="9700" width="16.28515625" style="28" customWidth="1"/>
    <col min="9701" max="9707" width="10.28515625" style="28" customWidth="1"/>
    <col min="9708" max="9708" width="13" style="28" customWidth="1"/>
    <col min="9709" max="9712" width="10.28515625" style="28" customWidth="1"/>
    <col min="9713" max="9713" width="14" style="28" customWidth="1"/>
    <col min="9714" max="9716" width="10.28515625" style="28" customWidth="1"/>
    <col min="9717" max="9717" width="12.7109375" style="28" customWidth="1"/>
    <col min="9718" max="9718" width="18.28515625" style="28" customWidth="1"/>
    <col min="9719" max="9725" width="7.7109375" style="28" customWidth="1"/>
    <col min="9726" max="9954" width="7.7109375" style="28"/>
    <col min="9955" max="9955" width="12.28515625" style="28" customWidth="1"/>
    <col min="9956" max="9956" width="16.28515625" style="28" customWidth="1"/>
    <col min="9957" max="9963" width="10.28515625" style="28" customWidth="1"/>
    <col min="9964" max="9964" width="13" style="28" customWidth="1"/>
    <col min="9965" max="9968" width="10.28515625" style="28" customWidth="1"/>
    <col min="9969" max="9969" width="14" style="28" customWidth="1"/>
    <col min="9970" max="9972" width="10.28515625" style="28" customWidth="1"/>
    <col min="9973" max="9973" width="12.7109375" style="28" customWidth="1"/>
    <col min="9974" max="9974" width="18.28515625" style="28" customWidth="1"/>
    <col min="9975" max="9981" width="7.7109375" style="28" customWidth="1"/>
    <col min="9982" max="10210" width="7.7109375" style="28"/>
    <col min="10211" max="10211" width="12.28515625" style="28" customWidth="1"/>
    <col min="10212" max="10212" width="16.28515625" style="28" customWidth="1"/>
    <col min="10213" max="10219" width="10.28515625" style="28" customWidth="1"/>
    <col min="10220" max="10220" width="13" style="28" customWidth="1"/>
    <col min="10221" max="10224" width="10.28515625" style="28" customWidth="1"/>
    <col min="10225" max="10225" width="14" style="28" customWidth="1"/>
    <col min="10226" max="10228" width="10.28515625" style="28" customWidth="1"/>
    <col min="10229" max="10229" width="12.7109375" style="28" customWidth="1"/>
    <col min="10230" max="10230" width="18.28515625" style="28" customWidth="1"/>
    <col min="10231" max="10237" width="7.7109375" style="28" customWidth="1"/>
    <col min="10238" max="10466" width="7.7109375" style="28"/>
    <col min="10467" max="10467" width="12.28515625" style="28" customWidth="1"/>
    <col min="10468" max="10468" width="16.28515625" style="28" customWidth="1"/>
    <col min="10469" max="10475" width="10.28515625" style="28" customWidth="1"/>
    <col min="10476" max="10476" width="13" style="28" customWidth="1"/>
    <col min="10477" max="10480" width="10.28515625" style="28" customWidth="1"/>
    <col min="10481" max="10481" width="14" style="28" customWidth="1"/>
    <col min="10482" max="10484" width="10.28515625" style="28" customWidth="1"/>
    <col min="10485" max="10485" width="12.7109375" style="28" customWidth="1"/>
    <col min="10486" max="10486" width="18.28515625" style="28" customWidth="1"/>
    <col min="10487" max="10493" width="7.7109375" style="28" customWidth="1"/>
    <col min="10494" max="10722" width="7.7109375" style="28"/>
    <col min="10723" max="10723" width="12.28515625" style="28" customWidth="1"/>
    <col min="10724" max="10724" width="16.28515625" style="28" customWidth="1"/>
    <col min="10725" max="10731" width="10.28515625" style="28" customWidth="1"/>
    <col min="10732" max="10732" width="13" style="28" customWidth="1"/>
    <col min="10733" max="10736" width="10.28515625" style="28" customWidth="1"/>
    <col min="10737" max="10737" width="14" style="28" customWidth="1"/>
    <col min="10738" max="10740" width="10.28515625" style="28" customWidth="1"/>
    <col min="10741" max="10741" width="12.7109375" style="28" customWidth="1"/>
    <col min="10742" max="10742" width="18.28515625" style="28" customWidth="1"/>
    <col min="10743" max="10749" width="7.7109375" style="28" customWidth="1"/>
    <col min="10750" max="10978" width="7.7109375" style="28"/>
    <col min="10979" max="10979" width="12.28515625" style="28" customWidth="1"/>
    <col min="10980" max="10980" width="16.28515625" style="28" customWidth="1"/>
    <col min="10981" max="10987" width="10.28515625" style="28" customWidth="1"/>
    <col min="10988" max="10988" width="13" style="28" customWidth="1"/>
    <col min="10989" max="10992" width="10.28515625" style="28" customWidth="1"/>
    <col min="10993" max="10993" width="14" style="28" customWidth="1"/>
    <col min="10994" max="10996" width="10.28515625" style="28" customWidth="1"/>
    <col min="10997" max="10997" width="12.7109375" style="28" customWidth="1"/>
    <col min="10998" max="10998" width="18.28515625" style="28" customWidth="1"/>
    <col min="10999" max="11005" width="7.7109375" style="28" customWidth="1"/>
    <col min="11006" max="11234" width="7.7109375" style="28"/>
    <col min="11235" max="11235" width="12.28515625" style="28" customWidth="1"/>
    <col min="11236" max="11236" width="16.28515625" style="28" customWidth="1"/>
    <col min="11237" max="11243" width="10.28515625" style="28" customWidth="1"/>
    <col min="11244" max="11244" width="13" style="28" customWidth="1"/>
    <col min="11245" max="11248" width="10.28515625" style="28" customWidth="1"/>
    <col min="11249" max="11249" width="14" style="28" customWidth="1"/>
    <col min="11250" max="11252" width="10.28515625" style="28" customWidth="1"/>
    <col min="11253" max="11253" width="12.7109375" style="28" customWidth="1"/>
    <col min="11254" max="11254" width="18.28515625" style="28" customWidth="1"/>
    <col min="11255" max="11261" width="7.7109375" style="28" customWidth="1"/>
    <col min="11262" max="11490" width="7.7109375" style="28"/>
    <col min="11491" max="11491" width="12.28515625" style="28" customWidth="1"/>
    <col min="11492" max="11492" width="16.28515625" style="28" customWidth="1"/>
    <col min="11493" max="11499" width="10.28515625" style="28" customWidth="1"/>
    <col min="11500" max="11500" width="13" style="28" customWidth="1"/>
    <col min="11501" max="11504" width="10.28515625" style="28" customWidth="1"/>
    <col min="11505" max="11505" width="14" style="28" customWidth="1"/>
    <col min="11506" max="11508" width="10.28515625" style="28" customWidth="1"/>
    <col min="11509" max="11509" width="12.7109375" style="28" customWidth="1"/>
    <col min="11510" max="11510" width="18.28515625" style="28" customWidth="1"/>
    <col min="11511" max="11517" width="7.7109375" style="28" customWidth="1"/>
    <col min="11518" max="11746" width="7.7109375" style="28"/>
    <col min="11747" max="11747" width="12.28515625" style="28" customWidth="1"/>
    <col min="11748" max="11748" width="16.28515625" style="28" customWidth="1"/>
    <col min="11749" max="11755" width="10.28515625" style="28" customWidth="1"/>
    <col min="11756" max="11756" width="13" style="28" customWidth="1"/>
    <col min="11757" max="11760" width="10.28515625" style="28" customWidth="1"/>
    <col min="11761" max="11761" width="14" style="28" customWidth="1"/>
    <col min="11762" max="11764" width="10.28515625" style="28" customWidth="1"/>
    <col min="11765" max="11765" width="12.7109375" style="28" customWidth="1"/>
    <col min="11766" max="11766" width="18.28515625" style="28" customWidth="1"/>
    <col min="11767" max="11773" width="7.7109375" style="28" customWidth="1"/>
    <col min="11774" max="12002" width="7.7109375" style="28"/>
    <col min="12003" max="12003" width="12.28515625" style="28" customWidth="1"/>
    <col min="12004" max="12004" width="16.28515625" style="28" customWidth="1"/>
    <col min="12005" max="12011" width="10.28515625" style="28" customWidth="1"/>
    <col min="12012" max="12012" width="13" style="28" customWidth="1"/>
    <col min="12013" max="12016" width="10.28515625" style="28" customWidth="1"/>
    <col min="12017" max="12017" width="14" style="28" customWidth="1"/>
    <col min="12018" max="12020" width="10.28515625" style="28" customWidth="1"/>
    <col min="12021" max="12021" width="12.7109375" style="28" customWidth="1"/>
    <col min="12022" max="12022" width="18.28515625" style="28" customWidth="1"/>
    <col min="12023" max="12029" width="7.7109375" style="28" customWidth="1"/>
    <col min="12030" max="12258" width="7.7109375" style="28"/>
    <col min="12259" max="12259" width="12.28515625" style="28" customWidth="1"/>
    <col min="12260" max="12260" width="16.28515625" style="28" customWidth="1"/>
    <col min="12261" max="12267" width="10.28515625" style="28" customWidth="1"/>
    <col min="12268" max="12268" width="13" style="28" customWidth="1"/>
    <col min="12269" max="12272" width="10.28515625" style="28" customWidth="1"/>
    <col min="12273" max="12273" width="14" style="28" customWidth="1"/>
    <col min="12274" max="12276" width="10.28515625" style="28" customWidth="1"/>
    <col min="12277" max="12277" width="12.7109375" style="28" customWidth="1"/>
    <col min="12278" max="12278" width="18.28515625" style="28" customWidth="1"/>
    <col min="12279" max="12285" width="7.7109375" style="28" customWidth="1"/>
    <col min="12286" max="12514" width="7.7109375" style="28"/>
    <col min="12515" max="12515" width="12.28515625" style="28" customWidth="1"/>
    <col min="12516" max="12516" width="16.28515625" style="28" customWidth="1"/>
    <col min="12517" max="12523" width="10.28515625" style="28" customWidth="1"/>
    <col min="12524" max="12524" width="13" style="28" customWidth="1"/>
    <col min="12525" max="12528" width="10.28515625" style="28" customWidth="1"/>
    <col min="12529" max="12529" width="14" style="28" customWidth="1"/>
    <col min="12530" max="12532" width="10.28515625" style="28" customWidth="1"/>
    <col min="12533" max="12533" width="12.7109375" style="28" customWidth="1"/>
    <col min="12534" max="12534" width="18.28515625" style="28" customWidth="1"/>
    <col min="12535" max="12541" width="7.7109375" style="28" customWidth="1"/>
    <col min="12542" max="12770" width="7.7109375" style="28"/>
    <col min="12771" max="12771" width="12.28515625" style="28" customWidth="1"/>
    <col min="12772" max="12772" width="16.28515625" style="28" customWidth="1"/>
    <col min="12773" max="12779" width="10.28515625" style="28" customWidth="1"/>
    <col min="12780" max="12780" width="13" style="28" customWidth="1"/>
    <col min="12781" max="12784" width="10.28515625" style="28" customWidth="1"/>
    <col min="12785" max="12785" width="14" style="28" customWidth="1"/>
    <col min="12786" max="12788" width="10.28515625" style="28" customWidth="1"/>
    <col min="12789" max="12789" width="12.7109375" style="28" customWidth="1"/>
    <col min="12790" max="12790" width="18.28515625" style="28" customWidth="1"/>
    <col min="12791" max="12797" width="7.7109375" style="28" customWidth="1"/>
    <col min="12798" max="13026" width="7.7109375" style="28"/>
    <col min="13027" max="13027" width="12.28515625" style="28" customWidth="1"/>
    <col min="13028" max="13028" width="16.28515625" style="28" customWidth="1"/>
    <col min="13029" max="13035" width="10.28515625" style="28" customWidth="1"/>
    <col min="13036" max="13036" width="13" style="28" customWidth="1"/>
    <col min="13037" max="13040" width="10.28515625" style="28" customWidth="1"/>
    <col min="13041" max="13041" width="14" style="28" customWidth="1"/>
    <col min="13042" max="13044" width="10.28515625" style="28" customWidth="1"/>
    <col min="13045" max="13045" width="12.7109375" style="28" customWidth="1"/>
    <col min="13046" max="13046" width="18.28515625" style="28" customWidth="1"/>
    <col min="13047" max="13053" width="7.7109375" style="28" customWidth="1"/>
    <col min="13054" max="13282" width="7.7109375" style="28"/>
    <col min="13283" max="13283" width="12.28515625" style="28" customWidth="1"/>
    <col min="13284" max="13284" width="16.28515625" style="28" customWidth="1"/>
    <col min="13285" max="13291" width="10.28515625" style="28" customWidth="1"/>
    <col min="13292" max="13292" width="13" style="28" customWidth="1"/>
    <col min="13293" max="13296" width="10.28515625" style="28" customWidth="1"/>
    <col min="13297" max="13297" width="14" style="28" customWidth="1"/>
    <col min="13298" max="13300" width="10.28515625" style="28" customWidth="1"/>
    <col min="13301" max="13301" width="12.7109375" style="28" customWidth="1"/>
    <col min="13302" max="13302" width="18.28515625" style="28" customWidth="1"/>
    <col min="13303" max="13309" width="7.7109375" style="28" customWidth="1"/>
    <col min="13310" max="13538" width="7.7109375" style="28"/>
    <col min="13539" max="13539" width="12.28515625" style="28" customWidth="1"/>
    <col min="13540" max="13540" width="16.28515625" style="28" customWidth="1"/>
    <col min="13541" max="13547" width="10.28515625" style="28" customWidth="1"/>
    <col min="13548" max="13548" width="13" style="28" customWidth="1"/>
    <col min="13549" max="13552" width="10.28515625" style="28" customWidth="1"/>
    <col min="13553" max="13553" width="14" style="28" customWidth="1"/>
    <col min="13554" max="13556" width="10.28515625" style="28" customWidth="1"/>
    <col min="13557" max="13557" width="12.7109375" style="28" customWidth="1"/>
    <col min="13558" max="13558" width="18.28515625" style="28" customWidth="1"/>
    <col min="13559" max="13565" width="7.7109375" style="28" customWidth="1"/>
    <col min="13566" max="13794" width="7.7109375" style="28"/>
    <col min="13795" max="13795" width="12.28515625" style="28" customWidth="1"/>
    <col min="13796" max="13796" width="16.28515625" style="28" customWidth="1"/>
    <col min="13797" max="13803" width="10.28515625" style="28" customWidth="1"/>
    <col min="13804" max="13804" width="13" style="28" customWidth="1"/>
    <col min="13805" max="13808" width="10.28515625" style="28" customWidth="1"/>
    <col min="13809" max="13809" width="14" style="28" customWidth="1"/>
    <col min="13810" max="13812" width="10.28515625" style="28" customWidth="1"/>
    <col min="13813" max="13813" width="12.7109375" style="28" customWidth="1"/>
    <col min="13814" max="13814" width="18.28515625" style="28" customWidth="1"/>
    <col min="13815" max="13821" width="7.7109375" style="28" customWidth="1"/>
    <col min="13822" max="14050" width="7.7109375" style="28"/>
    <col min="14051" max="14051" width="12.28515625" style="28" customWidth="1"/>
    <col min="14052" max="14052" width="16.28515625" style="28" customWidth="1"/>
    <col min="14053" max="14059" width="10.28515625" style="28" customWidth="1"/>
    <col min="14060" max="14060" width="13" style="28" customWidth="1"/>
    <col min="14061" max="14064" width="10.28515625" style="28" customWidth="1"/>
    <col min="14065" max="14065" width="14" style="28" customWidth="1"/>
    <col min="14066" max="14068" width="10.28515625" style="28" customWidth="1"/>
    <col min="14069" max="14069" width="12.7109375" style="28" customWidth="1"/>
    <col min="14070" max="14070" width="18.28515625" style="28" customWidth="1"/>
    <col min="14071" max="14077" width="7.7109375" style="28" customWidth="1"/>
    <col min="14078" max="14306" width="7.7109375" style="28"/>
    <col min="14307" max="14307" width="12.28515625" style="28" customWidth="1"/>
    <col min="14308" max="14308" width="16.28515625" style="28" customWidth="1"/>
    <col min="14309" max="14315" width="10.28515625" style="28" customWidth="1"/>
    <col min="14316" max="14316" width="13" style="28" customWidth="1"/>
    <col min="14317" max="14320" width="10.28515625" style="28" customWidth="1"/>
    <col min="14321" max="14321" width="14" style="28" customWidth="1"/>
    <col min="14322" max="14324" width="10.28515625" style="28" customWidth="1"/>
    <col min="14325" max="14325" width="12.7109375" style="28" customWidth="1"/>
    <col min="14326" max="14326" width="18.28515625" style="28" customWidth="1"/>
    <col min="14327" max="14333" width="7.7109375" style="28" customWidth="1"/>
    <col min="14334" max="14562" width="7.7109375" style="28"/>
    <col min="14563" max="14563" width="12.28515625" style="28" customWidth="1"/>
    <col min="14564" max="14564" width="16.28515625" style="28" customWidth="1"/>
    <col min="14565" max="14571" width="10.28515625" style="28" customWidth="1"/>
    <col min="14572" max="14572" width="13" style="28" customWidth="1"/>
    <col min="14573" max="14576" width="10.28515625" style="28" customWidth="1"/>
    <col min="14577" max="14577" width="14" style="28" customWidth="1"/>
    <col min="14578" max="14580" width="10.28515625" style="28" customWidth="1"/>
    <col min="14581" max="14581" width="12.7109375" style="28" customWidth="1"/>
    <col min="14582" max="14582" width="18.28515625" style="28" customWidth="1"/>
    <col min="14583" max="14589" width="7.7109375" style="28" customWidth="1"/>
    <col min="14590" max="14818" width="7.7109375" style="28"/>
    <col min="14819" max="14819" width="12.28515625" style="28" customWidth="1"/>
    <col min="14820" max="14820" width="16.28515625" style="28" customWidth="1"/>
    <col min="14821" max="14827" width="10.28515625" style="28" customWidth="1"/>
    <col min="14828" max="14828" width="13" style="28" customWidth="1"/>
    <col min="14829" max="14832" width="10.28515625" style="28" customWidth="1"/>
    <col min="14833" max="14833" width="14" style="28" customWidth="1"/>
    <col min="14834" max="14836" width="10.28515625" style="28" customWidth="1"/>
    <col min="14837" max="14837" width="12.7109375" style="28" customWidth="1"/>
    <col min="14838" max="14838" width="18.28515625" style="28" customWidth="1"/>
    <col min="14839" max="14845" width="7.7109375" style="28" customWidth="1"/>
    <col min="14846" max="15074" width="7.7109375" style="28"/>
    <col min="15075" max="15075" width="12.28515625" style="28" customWidth="1"/>
    <col min="15076" max="15076" width="16.28515625" style="28" customWidth="1"/>
    <col min="15077" max="15083" width="10.28515625" style="28" customWidth="1"/>
    <col min="15084" max="15084" width="13" style="28" customWidth="1"/>
    <col min="15085" max="15088" width="10.28515625" style="28" customWidth="1"/>
    <col min="15089" max="15089" width="14" style="28" customWidth="1"/>
    <col min="15090" max="15092" width="10.28515625" style="28" customWidth="1"/>
    <col min="15093" max="15093" width="12.7109375" style="28" customWidth="1"/>
    <col min="15094" max="15094" width="18.28515625" style="28" customWidth="1"/>
    <col min="15095" max="15101" width="7.7109375" style="28" customWidth="1"/>
    <col min="15102" max="15330" width="7.7109375" style="28"/>
    <col min="15331" max="15331" width="12.28515625" style="28" customWidth="1"/>
    <col min="15332" max="15332" width="16.28515625" style="28" customWidth="1"/>
    <col min="15333" max="15339" width="10.28515625" style="28" customWidth="1"/>
    <col min="15340" max="15340" width="13" style="28" customWidth="1"/>
    <col min="15341" max="15344" width="10.28515625" style="28" customWidth="1"/>
    <col min="15345" max="15345" width="14" style="28" customWidth="1"/>
    <col min="15346" max="15348" width="10.28515625" style="28" customWidth="1"/>
    <col min="15349" max="15349" width="12.7109375" style="28" customWidth="1"/>
    <col min="15350" max="15350" width="18.28515625" style="28" customWidth="1"/>
    <col min="15351" max="15357" width="7.7109375" style="28" customWidth="1"/>
    <col min="15358" max="15586" width="7.7109375" style="28"/>
    <col min="15587" max="15587" width="12.28515625" style="28" customWidth="1"/>
    <col min="15588" max="15588" width="16.28515625" style="28" customWidth="1"/>
    <col min="15589" max="15595" width="10.28515625" style="28" customWidth="1"/>
    <col min="15596" max="15596" width="13" style="28" customWidth="1"/>
    <col min="15597" max="15600" width="10.28515625" style="28" customWidth="1"/>
    <col min="15601" max="15601" width="14" style="28" customWidth="1"/>
    <col min="15602" max="15604" width="10.28515625" style="28" customWidth="1"/>
    <col min="15605" max="15605" width="12.7109375" style="28" customWidth="1"/>
    <col min="15606" max="15606" width="18.28515625" style="28" customWidth="1"/>
    <col min="15607" max="15613" width="7.7109375" style="28" customWidth="1"/>
    <col min="15614" max="15842" width="7.7109375" style="28"/>
    <col min="15843" max="15843" width="12.28515625" style="28" customWidth="1"/>
    <col min="15844" max="15844" width="16.28515625" style="28" customWidth="1"/>
    <col min="15845" max="15851" width="10.28515625" style="28" customWidth="1"/>
    <col min="15852" max="15852" width="13" style="28" customWidth="1"/>
    <col min="15853" max="15856" width="10.28515625" style="28" customWidth="1"/>
    <col min="15857" max="15857" width="14" style="28" customWidth="1"/>
    <col min="15858" max="15860" width="10.28515625" style="28" customWidth="1"/>
    <col min="15861" max="15861" width="12.7109375" style="28" customWidth="1"/>
    <col min="15862" max="15862" width="18.28515625" style="28" customWidth="1"/>
    <col min="15863" max="15869" width="7.7109375" style="28" customWidth="1"/>
    <col min="15870" max="16098" width="7.7109375" style="28"/>
    <col min="16099" max="16099" width="12.28515625" style="28" customWidth="1"/>
    <col min="16100" max="16100" width="16.28515625" style="28" customWidth="1"/>
    <col min="16101" max="16107" width="10.28515625" style="28" customWidth="1"/>
    <col min="16108" max="16108" width="13" style="28" customWidth="1"/>
    <col min="16109" max="16112" width="10.28515625" style="28" customWidth="1"/>
    <col min="16113" max="16113" width="14" style="28" customWidth="1"/>
    <col min="16114" max="16116" width="10.28515625" style="28" customWidth="1"/>
    <col min="16117" max="16117" width="12.7109375" style="28" customWidth="1"/>
    <col min="16118" max="16118" width="18.28515625" style="28" customWidth="1"/>
    <col min="16119" max="16125" width="7.7109375" style="28" customWidth="1"/>
    <col min="16126" max="16384" width="7.7109375" style="28"/>
  </cols>
  <sheetData>
    <row r="1" spans="1:40" ht="36" customHeight="1">
      <c r="A1" s="858" t="s">
        <v>988</v>
      </c>
      <c r="B1" s="859"/>
      <c r="C1" s="859"/>
      <c r="D1" s="859"/>
      <c r="E1" s="859"/>
      <c r="F1" s="859"/>
      <c r="G1" s="859"/>
      <c r="H1" s="859"/>
      <c r="I1" s="859"/>
      <c r="J1" s="859"/>
      <c r="K1" s="859"/>
      <c r="L1" s="859"/>
      <c r="M1" s="859"/>
      <c r="N1" s="859"/>
      <c r="O1" s="859"/>
      <c r="P1" s="859"/>
      <c r="Q1" s="859"/>
      <c r="R1" s="859"/>
      <c r="S1" s="859"/>
      <c r="T1" s="859"/>
    </row>
    <row r="2" spans="1:40" ht="36" customHeight="1">
      <c r="A2" s="703" t="s">
        <v>1012</v>
      </c>
      <c r="B2" s="703"/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</row>
    <row r="3" spans="1:40" ht="24.75" customHeight="1">
      <c r="A3" s="782" t="s">
        <v>1231</v>
      </c>
      <c r="B3" s="782"/>
      <c r="C3" s="782"/>
      <c r="D3" s="782"/>
      <c r="E3" s="782"/>
      <c r="F3" s="782"/>
      <c r="G3" s="782"/>
      <c r="H3" s="782"/>
      <c r="I3" s="782"/>
      <c r="J3" s="782"/>
      <c r="K3" s="783" t="s">
        <v>533</v>
      </c>
      <c r="L3" s="784"/>
      <c r="M3" s="784"/>
      <c r="N3" s="784"/>
      <c r="O3" s="784"/>
      <c r="P3" s="784"/>
      <c r="Q3" s="784"/>
      <c r="R3" s="784"/>
      <c r="S3" s="784"/>
      <c r="T3" s="785"/>
    </row>
    <row r="4" spans="1:40" s="37" customFormat="1" ht="18.75" customHeight="1">
      <c r="A4" s="802" t="s">
        <v>972</v>
      </c>
      <c r="B4" s="856" t="s">
        <v>538</v>
      </c>
      <c r="C4" s="856" t="s">
        <v>660</v>
      </c>
      <c r="D4" s="856" t="s">
        <v>1074</v>
      </c>
      <c r="E4" s="856" t="s">
        <v>539</v>
      </c>
      <c r="F4" s="856" t="s">
        <v>540</v>
      </c>
      <c r="G4" s="856" t="s">
        <v>541</v>
      </c>
      <c r="H4" s="856" t="s">
        <v>542</v>
      </c>
      <c r="I4" s="856" t="s">
        <v>543</v>
      </c>
      <c r="J4" s="856" t="s">
        <v>544</v>
      </c>
      <c r="K4" s="856" t="s">
        <v>545</v>
      </c>
      <c r="L4" s="856" t="s">
        <v>546</v>
      </c>
      <c r="M4" s="856" t="s">
        <v>547</v>
      </c>
      <c r="N4" s="856" t="s">
        <v>548</v>
      </c>
      <c r="O4" s="856" t="s">
        <v>549</v>
      </c>
      <c r="P4" s="856" t="s">
        <v>550</v>
      </c>
      <c r="Q4" s="856" t="s">
        <v>551</v>
      </c>
      <c r="R4" s="856" t="s">
        <v>552</v>
      </c>
      <c r="S4" s="786" t="s">
        <v>84</v>
      </c>
      <c r="T4" s="786" t="s">
        <v>998</v>
      </c>
    </row>
    <row r="5" spans="1:40" s="37" customFormat="1" ht="15" customHeight="1">
      <c r="A5" s="802"/>
      <c r="B5" s="857"/>
      <c r="C5" s="857"/>
      <c r="D5" s="857"/>
      <c r="E5" s="857"/>
      <c r="F5" s="857"/>
      <c r="G5" s="857"/>
      <c r="H5" s="857"/>
      <c r="I5" s="857"/>
      <c r="J5" s="857"/>
      <c r="K5" s="857"/>
      <c r="L5" s="857"/>
      <c r="M5" s="857"/>
      <c r="N5" s="857"/>
      <c r="O5" s="857"/>
      <c r="P5" s="857"/>
      <c r="Q5" s="857"/>
      <c r="R5" s="857"/>
      <c r="S5" s="787"/>
      <c r="T5" s="787"/>
    </row>
    <row r="6" spans="1:40" s="37" customFormat="1" ht="17.25" customHeight="1">
      <c r="A6" s="802"/>
      <c r="B6" s="857"/>
      <c r="C6" s="857"/>
      <c r="D6" s="857"/>
      <c r="E6" s="857"/>
      <c r="F6" s="857"/>
      <c r="G6" s="857"/>
      <c r="H6" s="857"/>
      <c r="I6" s="857"/>
      <c r="J6" s="857"/>
      <c r="K6" s="857"/>
      <c r="L6" s="857"/>
      <c r="M6" s="857"/>
      <c r="N6" s="857"/>
      <c r="O6" s="857"/>
      <c r="P6" s="857"/>
      <c r="Q6" s="857"/>
      <c r="R6" s="857"/>
      <c r="S6" s="787"/>
      <c r="T6" s="787"/>
    </row>
    <row r="7" spans="1:40" s="37" customFormat="1" ht="91.5" customHeight="1">
      <c r="A7" s="802"/>
      <c r="B7" s="857"/>
      <c r="C7" s="857"/>
      <c r="D7" s="857"/>
      <c r="E7" s="857"/>
      <c r="F7" s="857"/>
      <c r="G7" s="857"/>
      <c r="H7" s="857"/>
      <c r="I7" s="857"/>
      <c r="J7" s="857"/>
      <c r="K7" s="857"/>
      <c r="L7" s="857"/>
      <c r="M7" s="857"/>
      <c r="N7" s="857"/>
      <c r="O7" s="857"/>
      <c r="P7" s="857"/>
      <c r="Q7" s="857"/>
      <c r="R7" s="857"/>
      <c r="S7" s="787"/>
      <c r="T7" s="787"/>
    </row>
    <row r="8" spans="1:40" ht="24.95" customHeight="1">
      <c r="A8" s="484" t="s">
        <v>104</v>
      </c>
      <c r="B8" s="491">
        <v>454325</v>
      </c>
      <c r="C8" s="491">
        <v>601881</v>
      </c>
      <c r="D8" s="491">
        <v>394700</v>
      </c>
      <c r="E8" s="491">
        <v>133845</v>
      </c>
      <c r="F8" s="491">
        <v>656476</v>
      </c>
      <c r="G8" s="491">
        <v>956438</v>
      </c>
      <c r="H8" s="491">
        <v>771709</v>
      </c>
      <c r="I8" s="491">
        <v>16715574</v>
      </c>
      <c r="J8" s="491">
        <v>134250</v>
      </c>
      <c r="K8" s="491">
        <v>278832</v>
      </c>
      <c r="L8" s="491">
        <v>11085</v>
      </c>
      <c r="M8" s="491">
        <v>244755</v>
      </c>
      <c r="N8" s="491">
        <v>6474328</v>
      </c>
      <c r="O8" s="491">
        <v>715224</v>
      </c>
      <c r="P8" s="491">
        <v>62188</v>
      </c>
      <c r="Q8" s="333">
        <v>2273185</v>
      </c>
      <c r="R8" s="491">
        <v>1442382</v>
      </c>
      <c r="S8" s="510">
        <f>SUM(B8:R8)</f>
        <v>32321177</v>
      </c>
      <c r="T8" s="490" t="s">
        <v>2</v>
      </c>
    </row>
    <row r="9" spans="1:40" s="74" customFormat="1" ht="24.95" customHeight="1">
      <c r="A9" s="484" t="s">
        <v>860</v>
      </c>
      <c r="B9" s="520">
        <v>1824</v>
      </c>
      <c r="C9" s="520">
        <v>116101</v>
      </c>
      <c r="D9" s="520">
        <v>27634</v>
      </c>
      <c r="E9" s="520">
        <v>8286</v>
      </c>
      <c r="F9" s="520">
        <v>62968</v>
      </c>
      <c r="G9" s="520">
        <v>124523</v>
      </c>
      <c r="H9" s="520">
        <v>243998</v>
      </c>
      <c r="I9" s="520">
        <v>4374534</v>
      </c>
      <c r="J9" s="520">
        <v>4373</v>
      </c>
      <c r="K9" s="520">
        <v>158575</v>
      </c>
      <c r="L9" s="520">
        <v>2205</v>
      </c>
      <c r="M9" s="520">
        <v>17369</v>
      </c>
      <c r="N9" s="520">
        <v>1575603</v>
      </c>
      <c r="O9" s="520">
        <v>27</v>
      </c>
      <c r="P9" s="520">
        <v>4072</v>
      </c>
      <c r="Q9" s="520">
        <v>144673</v>
      </c>
      <c r="R9" s="520">
        <v>125116</v>
      </c>
      <c r="S9" s="510">
        <f>SUM(B9:R9)</f>
        <v>6991881</v>
      </c>
      <c r="T9" s="490" t="s">
        <v>3</v>
      </c>
    </row>
    <row r="10" spans="1:40" ht="24.95" customHeight="1">
      <c r="A10" s="484" t="s">
        <v>105</v>
      </c>
      <c r="B10" s="491">
        <v>38443</v>
      </c>
      <c r="C10" s="491">
        <v>121839</v>
      </c>
      <c r="D10" s="491">
        <v>303601</v>
      </c>
      <c r="E10" s="491">
        <v>72866</v>
      </c>
      <c r="F10" s="491">
        <v>88916</v>
      </c>
      <c r="G10" s="491">
        <v>180146</v>
      </c>
      <c r="H10" s="491">
        <v>481998</v>
      </c>
      <c r="I10" s="491">
        <v>5794211</v>
      </c>
      <c r="J10" s="491">
        <v>20169</v>
      </c>
      <c r="K10" s="491">
        <v>425875</v>
      </c>
      <c r="L10" s="491">
        <v>409</v>
      </c>
      <c r="M10" s="491">
        <v>30872</v>
      </c>
      <c r="N10" s="491">
        <v>2623986</v>
      </c>
      <c r="O10" s="491">
        <v>388127</v>
      </c>
      <c r="P10" s="491">
        <v>10538</v>
      </c>
      <c r="Q10" s="333">
        <v>182954</v>
      </c>
      <c r="R10" s="491">
        <v>136430</v>
      </c>
      <c r="S10" s="510">
        <f>SUM(B10:R10)</f>
        <v>10901380</v>
      </c>
      <c r="T10" s="490" t="s">
        <v>5</v>
      </c>
    </row>
    <row r="11" spans="1:40" ht="24.95" customHeight="1">
      <c r="A11" s="484" t="s">
        <v>106</v>
      </c>
      <c r="B11" s="520">
        <v>78215</v>
      </c>
      <c r="C11" s="520">
        <v>303743</v>
      </c>
      <c r="D11" s="520">
        <v>63552</v>
      </c>
      <c r="E11" s="520">
        <v>21132</v>
      </c>
      <c r="F11" s="520">
        <v>600097</v>
      </c>
      <c r="G11" s="520">
        <v>99433</v>
      </c>
      <c r="H11" s="520">
        <v>409170</v>
      </c>
      <c r="I11" s="520">
        <v>9252025</v>
      </c>
      <c r="J11" s="520">
        <v>34023</v>
      </c>
      <c r="K11" s="520">
        <v>310586</v>
      </c>
      <c r="L11" s="520">
        <v>9</v>
      </c>
      <c r="M11" s="520">
        <v>20718</v>
      </c>
      <c r="N11" s="520">
        <v>1541956</v>
      </c>
      <c r="O11" s="520">
        <v>924</v>
      </c>
      <c r="P11" s="520">
        <v>4725</v>
      </c>
      <c r="Q11" s="520">
        <v>402804</v>
      </c>
      <c r="R11" s="520">
        <v>483748</v>
      </c>
      <c r="S11" s="510">
        <f>SUM(B11:R11)</f>
        <v>13626860</v>
      </c>
      <c r="T11" s="490" t="s">
        <v>7</v>
      </c>
    </row>
    <row r="12" spans="1:40" ht="24.95" customHeight="1">
      <c r="A12" s="484" t="s">
        <v>107</v>
      </c>
      <c r="B12" s="491">
        <v>107436</v>
      </c>
      <c r="C12" s="491">
        <v>62362</v>
      </c>
      <c r="D12" s="491">
        <v>5270</v>
      </c>
      <c r="E12" s="491">
        <v>50683</v>
      </c>
      <c r="F12" s="491">
        <v>111253</v>
      </c>
      <c r="G12" s="491">
        <v>194727</v>
      </c>
      <c r="H12" s="491">
        <v>476989</v>
      </c>
      <c r="I12" s="491">
        <v>5692959</v>
      </c>
      <c r="J12" s="491">
        <v>4229</v>
      </c>
      <c r="K12" s="491">
        <v>147865</v>
      </c>
      <c r="L12" s="491">
        <v>0</v>
      </c>
      <c r="M12" s="491">
        <v>17398</v>
      </c>
      <c r="N12" s="491">
        <v>1255854</v>
      </c>
      <c r="O12" s="491">
        <v>350413</v>
      </c>
      <c r="P12" s="491">
        <v>2700</v>
      </c>
      <c r="Q12" s="333">
        <v>27565</v>
      </c>
      <c r="R12" s="491">
        <v>220772</v>
      </c>
      <c r="S12" s="510">
        <f>SUM(B12:R12)</f>
        <v>8728475</v>
      </c>
      <c r="T12" s="490" t="s">
        <v>8</v>
      </c>
    </row>
    <row r="13" spans="1:40" ht="24.95" customHeight="1">
      <c r="A13" s="484" t="s">
        <v>108</v>
      </c>
      <c r="B13" s="520">
        <v>35665</v>
      </c>
      <c r="C13" s="520">
        <v>152871</v>
      </c>
      <c r="D13" s="520">
        <v>204676</v>
      </c>
      <c r="E13" s="520">
        <v>120798</v>
      </c>
      <c r="F13" s="520">
        <v>676297</v>
      </c>
      <c r="G13" s="520">
        <v>331306</v>
      </c>
      <c r="H13" s="520">
        <v>1579448</v>
      </c>
      <c r="I13" s="520">
        <v>11131218</v>
      </c>
      <c r="J13" s="520">
        <v>5515</v>
      </c>
      <c r="K13" s="520">
        <v>287785</v>
      </c>
      <c r="L13" s="520">
        <v>2156</v>
      </c>
      <c r="M13" s="520">
        <v>87265</v>
      </c>
      <c r="N13" s="520">
        <v>6654041</v>
      </c>
      <c r="O13" s="520">
        <v>3117</v>
      </c>
      <c r="P13" s="520">
        <v>1684</v>
      </c>
      <c r="Q13" s="520">
        <v>284414</v>
      </c>
      <c r="R13" s="520">
        <v>204784</v>
      </c>
      <c r="S13" s="510">
        <f t="shared" ref="S13:S28" si="0">SUM(B13:R13)</f>
        <v>21763040</v>
      </c>
      <c r="T13" s="490" t="s">
        <v>10</v>
      </c>
    </row>
    <row r="14" spans="1:40" ht="24.95" customHeight="1">
      <c r="A14" s="484" t="s">
        <v>39</v>
      </c>
      <c r="B14" s="491">
        <v>85722</v>
      </c>
      <c r="C14" s="491">
        <v>193436</v>
      </c>
      <c r="D14" s="491">
        <v>131086</v>
      </c>
      <c r="E14" s="491">
        <v>18181</v>
      </c>
      <c r="F14" s="491">
        <v>116798</v>
      </c>
      <c r="G14" s="491">
        <v>79575</v>
      </c>
      <c r="H14" s="491">
        <v>270283</v>
      </c>
      <c r="I14" s="491">
        <v>4139295</v>
      </c>
      <c r="J14" s="491">
        <v>56586</v>
      </c>
      <c r="K14" s="491">
        <v>62451</v>
      </c>
      <c r="L14" s="491">
        <v>3558</v>
      </c>
      <c r="M14" s="491">
        <v>45039</v>
      </c>
      <c r="N14" s="491">
        <v>770396</v>
      </c>
      <c r="O14" s="491">
        <v>60718</v>
      </c>
      <c r="P14" s="491">
        <v>4930</v>
      </c>
      <c r="Q14" s="333">
        <v>415169</v>
      </c>
      <c r="R14" s="491">
        <v>111014</v>
      </c>
      <c r="S14" s="510">
        <f t="shared" si="0"/>
        <v>6564237</v>
      </c>
      <c r="T14" s="490" t="s">
        <v>11</v>
      </c>
    </row>
    <row r="15" spans="1:40" ht="24.95" customHeight="1">
      <c r="A15" s="484" t="s">
        <v>111</v>
      </c>
      <c r="B15" s="520">
        <v>28237</v>
      </c>
      <c r="C15" s="520">
        <v>132708</v>
      </c>
      <c r="D15" s="520">
        <v>103623</v>
      </c>
      <c r="E15" s="520">
        <v>7730</v>
      </c>
      <c r="F15" s="520">
        <v>127955</v>
      </c>
      <c r="G15" s="520">
        <v>68318</v>
      </c>
      <c r="H15" s="520">
        <v>328651</v>
      </c>
      <c r="I15" s="520">
        <v>5880102</v>
      </c>
      <c r="J15" s="520">
        <v>30999</v>
      </c>
      <c r="K15" s="520">
        <v>30841</v>
      </c>
      <c r="L15" s="520">
        <v>110</v>
      </c>
      <c r="M15" s="520">
        <v>12814</v>
      </c>
      <c r="N15" s="520">
        <v>585456</v>
      </c>
      <c r="O15" s="520">
        <v>21638</v>
      </c>
      <c r="P15" s="520">
        <v>3273</v>
      </c>
      <c r="Q15" s="520">
        <v>116241</v>
      </c>
      <c r="R15" s="520">
        <v>21202</v>
      </c>
      <c r="S15" s="510">
        <f t="shared" si="0"/>
        <v>7499898</v>
      </c>
      <c r="T15" s="490" t="s">
        <v>13</v>
      </c>
    </row>
    <row r="16" spans="1:40" ht="24.95" customHeight="1">
      <c r="A16" s="484" t="s">
        <v>124</v>
      </c>
      <c r="B16" s="491">
        <v>1253</v>
      </c>
      <c r="C16" s="491">
        <v>39814</v>
      </c>
      <c r="D16" s="491">
        <v>40822</v>
      </c>
      <c r="E16" s="491">
        <v>2600</v>
      </c>
      <c r="F16" s="491">
        <v>82247</v>
      </c>
      <c r="G16" s="491">
        <v>62078</v>
      </c>
      <c r="H16" s="491">
        <v>330683</v>
      </c>
      <c r="I16" s="491">
        <v>1862318</v>
      </c>
      <c r="J16" s="491">
        <v>32406</v>
      </c>
      <c r="K16" s="491">
        <v>23173</v>
      </c>
      <c r="L16" s="491">
        <v>5228</v>
      </c>
      <c r="M16" s="491">
        <v>7308</v>
      </c>
      <c r="N16" s="491">
        <v>767165</v>
      </c>
      <c r="O16" s="491">
        <v>21927</v>
      </c>
      <c r="P16" s="491">
        <v>900</v>
      </c>
      <c r="Q16" s="333">
        <v>9589</v>
      </c>
      <c r="R16" s="491">
        <v>6359</v>
      </c>
      <c r="S16" s="510">
        <f t="shared" si="0"/>
        <v>3295870</v>
      </c>
      <c r="T16" s="490" t="s">
        <v>15</v>
      </c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</row>
    <row r="17" spans="1:26" ht="24.95" customHeight="1">
      <c r="A17" s="484" t="s">
        <v>112</v>
      </c>
      <c r="B17" s="520">
        <v>27437</v>
      </c>
      <c r="C17" s="520">
        <v>181993</v>
      </c>
      <c r="D17" s="520">
        <v>345229</v>
      </c>
      <c r="E17" s="520">
        <v>28831</v>
      </c>
      <c r="F17" s="520">
        <v>208505</v>
      </c>
      <c r="G17" s="520">
        <v>63482</v>
      </c>
      <c r="H17" s="520">
        <v>397516</v>
      </c>
      <c r="I17" s="520">
        <v>3364414</v>
      </c>
      <c r="J17" s="520">
        <v>80770</v>
      </c>
      <c r="K17" s="520">
        <v>127413</v>
      </c>
      <c r="L17" s="520">
        <v>2356</v>
      </c>
      <c r="M17" s="520">
        <v>33753</v>
      </c>
      <c r="N17" s="520">
        <v>2877608</v>
      </c>
      <c r="O17" s="520">
        <v>8312</v>
      </c>
      <c r="P17" s="520">
        <v>6842</v>
      </c>
      <c r="Q17" s="520">
        <v>87446</v>
      </c>
      <c r="R17" s="520">
        <v>42537</v>
      </c>
      <c r="S17" s="510">
        <f t="shared" si="0"/>
        <v>7884444</v>
      </c>
      <c r="T17" s="490" t="s">
        <v>17</v>
      </c>
    </row>
    <row r="18" spans="1:26" ht="24.95" customHeight="1">
      <c r="A18" s="484" t="s">
        <v>40</v>
      </c>
      <c r="B18" s="491">
        <v>1289</v>
      </c>
      <c r="C18" s="491">
        <v>37066</v>
      </c>
      <c r="D18" s="491">
        <v>214</v>
      </c>
      <c r="E18" s="491">
        <v>4458</v>
      </c>
      <c r="F18" s="491">
        <v>50616</v>
      </c>
      <c r="G18" s="491">
        <v>19431</v>
      </c>
      <c r="H18" s="491">
        <v>53363</v>
      </c>
      <c r="I18" s="491">
        <v>596301</v>
      </c>
      <c r="J18" s="491">
        <v>403</v>
      </c>
      <c r="K18" s="491">
        <v>118854</v>
      </c>
      <c r="L18" s="491">
        <v>1351</v>
      </c>
      <c r="M18" s="491">
        <v>4838</v>
      </c>
      <c r="N18" s="491">
        <v>249911</v>
      </c>
      <c r="O18" s="491">
        <v>665</v>
      </c>
      <c r="P18" s="491">
        <v>157</v>
      </c>
      <c r="Q18" s="333">
        <v>35939</v>
      </c>
      <c r="R18" s="491">
        <v>9240</v>
      </c>
      <c r="S18" s="510">
        <f t="shared" si="0"/>
        <v>1184096</v>
      </c>
      <c r="T18" s="490" t="s">
        <v>18</v>
      </c>
    </row>
    <row r="19" spans="1:26" ht="24.95" customHeight="1">
      <c r="A19" s="484" t="s">
        <v>113</v>
      </c>
      <c r="B19" s="520">
        <v>22453</v>
      </c>
      <c r="C19" s="520">
        <v>99687</v>
      </c>
      <c r="D19" s="520">
        <v>88504</v>
      </c>
      <c r="E19" s="520">
        <v>17425</v>
      </c>
      <c r="F19" s="520">
        <v>69763</v>
      </c>
      <c r="G19" s="520">
        <v>35533</v>
      </c>
      <c r="H19" s="520">
        <v>123769</v>
      </c>
      <c r="I19" s="520">
        <v>1904003</v>
      </c>
      <c r="J19" s="520">
        <v>5791</v>
      </c>
      <c r="K19" s="520">
        <v>44278</v>
      </c>
      <c r="L19" s="520">
        <v>573</v>
      </c>
      <c r="M19" s="520">
        <v>14537</v>
      </c>
      <c r="N19" s="520">
        <v>622739</v>
      </c>
      <c r="O19" s="520">
        <v>18417</v>
      </c>
      <c r="P19" s="520">
        <v>985</v>
      </c>
      <c r="Q19" s="520">
        <v>217075</v>
      </c>
      <c r="R19" s="520">
        <v>16435</v>
      </c>
      <c r="S19" s="510">
        <f t="shared" si="0"/>
        <v>3301967</v>
      </c>
      <c r="T19" s="490" t="s">
        <v>20</v>
      </c>
    </row>
    <row r="20" spans="1:26" ht="24.95" customHeight="1">
      <c r="A20" s="484" t="s">
        <v>21</v>
      </c>
      <c r="B20" s="491">
        <v>9521</v>
      </c>
      <c r="C20" s="491">
        <v>68659</v>
      </c>
      <c r="D20" s="491">
        <v>21201</v>
      </c>
      <c r="E20" s="491">
        <v>23924</v>
      </c>
      <c r="F20" s="491">
        <v>61528</v>
      </c>
      <c r="G20" s="491">
        <v>46049</v>
      </c>
      <c r="H20" s="491">
        <v>320433</v>
      </c>
      <c r="I20" s="491">
        <v>2953228</v>
      </c>
      <c r="J20" s="491">
        <v>26495</v>
      </c>
      <c r="K20" s="491">
        <v>100575</v>
      </c>
      <c r="L20" s="491">
        <v>14</v>
      </c>
      <c r="M20" s="491">
        <v>3566</v>
      </c>
      <c r="N20" s="491">
        <v>976076</v>
      </c>
      <c r="O20" s="491">
        <v>93047</v>
      </c>
      <c r="P20" s="491">
        <v>1818</v>
      </c>
      <c r="Q20" s="333">
        <v>986102</v>
      </c>
      <c r="R20" s="491">
        <v>33101</v>
      </c>
      <c r="S20" s="510">
        <f t="shared" si="0"/>
        <v>5725337</v>
      </c>
      <c r="T20" s="490" t="s">
        <v>22</v>
      </c>
      <c r="V20" s="75"/>
      <c r="Z20" s="75"/>
    </row>
    <row r="21" spans="1:26" ht="24.95" customHeight="1">
      <c r="A21" s="484" t="s">
        <v>115</v>
      </c>
      <c r="B21" s="520">
        <v>10347</v>
      </c>
      <c r="C21" s="520">
        <v>130380</v>
      </c>
      <c r="D21" s="520">
        <v>36400</v>
      </c>
      <c r="E21" s="520">
        <v>3813</v>
      </c>
      <c r="F21" s="520">
        <v>23274</v>
      </c>
      <c r="G21" s="520">
        <v>17479</v>
      </c>
      <c r="H21" s="520">
        <v>176799</v>
      </c>
      <c r="I21" s="520">
        <v>1787088</v>
      </c>
      <c r="J21" s="520">
        <v>13979</v>
      </c>
      <c r="K21" s="520">
        <v>30537</v>
      </c>
      <c r="L21" s="520">
        <v>0</v>
      </c>
      <c r="M21" s="520">
        <v>5972</v>
      </c>
      <c r="N21" s="520">
        <v>381687</v>
      </c>
      <c r="O21" s="520">
        <v>15594</v>
      </c>
      <c r="P21" s="520">
        <v>232</v>
      </c>
      <c r="Q21" s="520">
        <v>23402</v>
      </c>
      <c r="R21" s="520">
        <v>641</v>
      </c>
      <c r="S21" s="510">
        <f t="shared" si="0"/>
        <v>2657624</v>
      </c>
      <c r="T21" s="490" t="s">
        <v>23</v>
      </c>
    </row>
    <row r="22" spans="1:26" ht="24.95" customHeight="1">
      <c r="A22" s="484" t="s">
        <v>24</v>
      </c>
      <c r="B22" s="491">
        <v>40662</v>
      </c>
      <c r="C22" s="491">
        <v>216000</v>
      </c>
      <c r="D22" s="491">
        <v>7341</v>
      </c>
      <c r="E22" s="491">
        <v>29673</v>
      </c>
      <c r="F22" s="491">
        <v>97233</v>
      </c>
      <c r="G22" s="491">
        <v>86615</v>
      </c>
      <c r="H22" s="491">
        <v>272343</v>
      </c>
      <c r="I22" s="491">
        <v>4235640</v>
      </c>
      <c r="J22" s="491">
        <v>21268</v>
      </c>
      <c r="K22" s="491">
        <v>39826</v>
      </c>
      <c r="L22" s="491">
        <v>730</v>
      </c>
      <c r="M22" s="491">
        <v>36959</v>
      </c>
      <c r="N22" s="491">
        <v>1756638</v>
      </c>
      <c r="O22" s="491">
        <v>9377</v>
      </c>
      <c r="P22" s="491">
        <v>8336</v>
      </c>
      <c r="Q22" s="333">
        <v>110544</v>
      </c>
      <c r="R22" s="491">
        <v>79008</v>
      </c>
      <c r="S22" s="510">
        <f t="shared" si="0"/>
        <v>7048193</v>
      </c>
      <c r="T22" s="490" t="s">
        <v>25</v>
      </c>
    </row>
    <row r="23" spans="1:26" ht="24.95" customHeight="1">
      <c r="A23" s="484" t="s">
        <v>116</v>
      </c>
      <c r="B23" s="520">
        <v>1260</v>
      </c>
      <c r="C23" s="520">
        <v>137294</v>
      </c>
      <c r="D23" s="520">
        <v>106785</v>
      </c>
      <c r="E23" s="520">
        <v>10093</v>
      </c>
      <c r="F23" s="520">
        <v>320483</v>
      </c>
      <c r="G23" s="520">
        <v>116148</v>
      </c>
      <c r="H23" s="520">
        <v>299598</v>
      </c>
      <c r="I23" s="520">
        <v>2517225</v>
      </c>
      <c r="J23" s="520">
        <v>46417</v>
      </c>
      <c r="K23" s="520">
        <v>132189</v>
      </c>
      <c r="L23" s="520">
        <v>898</v>
      </c>
      <c r="M23" s="520">
        <v>12111</v>
      </c>
      <c r="N23" s="520">
        <v>729807</v>
      </c>
      <c r="O23" s="520">
        <v>507</v>
      </c>
      <c r="P23" s="520">
        <v>669</v>
      </c>
      <c r="Q23" s="520">
        <v>355376</v>
      </c>
      <c r="R23" s="520">
        <v>285960</v>
      </c>
      <c r="S23" s="510">
        <f t="shared" si="0"/>
        <v>5072820</v>
      </c>
      <c r="T23" s="490" t="s">
        <v>117</v>
      </c>
    </row>
    <row r="24" spans="1:26" ht="24.95" customHeight="1">
      <c r="A24" s="484" t="s">
        <v>118</v>
      </c>
      <c r="B24" s="491">
        <v>22076</v>
      </c>
      <c r="C24" s="491">
        <v>68723</v>
      </c>
      <c r="D24" s="491">
        <v>90051</v>
      </c>
      <c r="E24" s="491">
        <v>24546</v>
      </c>
      <c r="F24" s="491">
        <v>112635</v>
      </c>
      <c r="G24" s="491">
        <v>30667</v>
      </c>
      <c r="H24" s="491">
        <v>242401</v>
      </c>
      <c r="I24" s="491">
        <v>2271199</v>
      </c>
      <c r="J24" s="491">
        <v>9942</v>
      </c>
      <c r="K24" s="491">
        <v>151542</v>
      </c>
      <c r="L24" s="491">
        <v>6220</v>
      </c>
      <c r="M24" s="491">
        <v>19987</v>
      </c>
      <c r="N24" s="491">
        <v>1098932</v>
      </c>
      <c r="O24" s="491">
        <v>3195</v>
      </c>
      <c r="P24" s="491">
        <v>662</v>
      </c>
      <c r="Q24" s="333">
        <v>14059</v>
      </c>
      <c r="R24" s="491">
        <v>124351</v>
      </c>
      <c r="S24" s="510">
        <f t="shared" si="0"/>
        <v>4291188</v>
      </c>
      <c r="T24" s="490" t="s">
        <v>152</v>
      </c>
    </row>
    <row r="25" spans="1:26" s="75" customFormat="1" ht="24.95" customHeight="1">
      <c r="A25" s="484" t="s">
        <v>29</v>
      </c>
      <c r="B25" s="520">
        <v>9664</v>
      </c>
      <c r="C25" s="520">
        <v>55254</v>
      </c>
      <c r="D25" s="520">
        <v>38888</v>
      </c>
      <c r="E25" s="520">
        <v>79803</v>
      </c>
      <c r="F25" s="520">
        <v>113224</v>
      </c>
      <c r="G25" s="520">
        <v>26663</v>
      </c>
      <c r="H25" s="520">
        <v>100323</v>
      </c>
      <c r="I25" s="520">
        <v>1140016</v>
      </c>
      <c r="J25" s="520">
        <v>7737</v>
      </c>
      <c r="K25" s="520">
        <v>23263</v>
      </c>
      <c r="L25" s="520">
        <v>0</v>
      </c>
      <c r="M25" s="520">
        <v>7866</v>
      </c>
      <c r="N25" s="520">
        <v>938001</v>
      </c>
      <c r="O25" s="520">
        <v>101</v>
      </c>
      <c r="P25" s="520">
        <v>188</v>
      </c>
      <c r="Q25" s="520">
        <v>5573</v>
      </c>
      <c r="R25" s="520">
        <v>24329</v>
      </c>
      <c r="S25" s="510">
        <f t="shared" si="0"/>
        <v>2570893</v>
      </c>
      <c r="T25" s="490" t="s">
        <v>30</v>
      </c>
    </row>
    <row r="26" spans="1:26" ht="24.95" customHeight="1">
      <c r="A26" s="521" t="s">
        <v>31</v>
      </c>
      <c r="B26" s="491">
        <v>9610</v>
      </c>
      <c r="C26" s="491">
        <v>8661</v>
      </c>
      <c r="D26" s="491">
        <v>104</v>
      </c>
      <c r="E26" s="491">
        <v>202725</v>
      </c>
      <c r="F26" s="491">
        <v>490</v>
      </c>
      <c r="G26" s="491">
        <v>0</v>
      </c>
      <c r="H26" s="491">
        <v>93040</v>
      </c>
      <c r="I26" s="491">
        <v>1014333</v>
      </c>
      <c r="J26" s="491">
        <v>1499</v>
      </c>
      <c r="K26" s="491">
        <v>14183</v>
      </c>
      <c r="L26" s="491">
        <v>2582</v>
      </c>
      <c r="M26" s="491">
        <v>1511</v>
      </c>
      <c r="N26" s="491">
        <v>2297141</v>
      </c>
      <c r="O26" s="491">
        <v>14160</v>
      </c>
      <c r="P26" s="491">
        <v>0</v>
      </c>
      <c r="Q26" s="333">
        <v>79209</v>
      </c>
      <c r="R26" s="491">
        <v>44</v>
      </c>
      <c r="S26" s="510">
        <f t="shared" si="0"/>
        <v>3739292</v>
      </c>
      <c r="T26" s="523" t="s">
        <v>32</v>
      </c>
    </row>
    <row r="27" spans="1:26" ht="24.95" customHeight="1">
      <c r="A27" s="489" t="s">
        <v>33</v>
      </c>
      <c r="B27" s="520">
        <v>3287</v>
      </c>
      <c r="C27" s="520">
        <v>25310</v>
      </c>
      <c r="D27" s="520">
        <v>87</v>
      </c>
      <c r="E27" s="520">
        <v>1490</v>
      </c>
      <c r="F27" s="520">
        <v>9803</v>
      </c>
      <c r="G27" s="520">
        <v>6557</v>
      </c>
      <c r="H27" s="520">
        <v>42538</v>
      </c>
      <c r="I27" s="520">
        <v>445239</v>
      </c>
      <c r="J27" s="520">
        <v>340</v>
      </c>
      <c r="K27" s="520">
        <v>36095</v>
      </c>
      <c r="L27" s="520">
        <v>0</v>
      </c>
      <c r="M27" s="520">
        <v>0</v>
      </c>
      <c r="N27" s="520">
        <v>367081</v>
      </c>
      <c r="O27" s="520">
        <v>0</v>
      </c>
      <c r="P27" s="520">
        <v>52</v>
      </c>
      <c r="Q27" s="520">
        <v>3522</v>
      </c>
      <c r="R27" s="520">
        <v>7017</v>
      </c>
      <c r="S27" s="510">
        <f t="shared" si="0"/>
        <v>948418</v>
      </c>
      <c r="T27" s="490" t="s">
        <v>34</v>
      </c>
    </row>
    <row r="28" spans="1:26" ht="24.95" customHeight="1">
      <c r="A28" s="522" t="s">
        <v>58</v>
      </c>
      <c r="B28" s="519">
        <f t="shared" ref="B28:R28" si="1">SUM(B8:B27)</f>
        <v>988726</v>
      </c>
      <c r="C28" s="519">
        <f t="shared" si="1"/>
        <v>2753782</v>
      </c>
      <c r="D28" s="519">
        <f t="shared" si="1"/>
        <v>2009768</v>
      </c>
      <c r="E28" s="519">
        <f t="shared" si="1"/>
        <v>862902</v>
      </c>
      <c r="F28" s="519">
        <f t="shared" si="1"/>
        <v>3590561</v>
      </c>
      <c r="G28" s="519">
        <f t="shared" si="1"/>
        <v>2545168</v>
      </c>
      <c r="H28" s="519">
        <f t="shared" si="1"/>
        <v>7015052</v>
      </c>
      <c r="I28" s="519">
        <f t="shared" si="1"/>
        <v>87070922</v>
      </c>
      <c r="J28" s="519">
        <f t="shared" si="1"/>
        <v>537191</v>
      </c>
      <c r="K28" s="519">
        <f t="shared" si="1"/>
        <v>2544738</v>
      </c>
      <c r="L28" s="519">
        <f t="shared" si="1"/>
        <v>39484</v>
      </c>
      <c r="M28" s="519">
        <f t="shared" si="1"/>
        <v>624638</v>
      </c>
      <c r="N28" s="519">
        <f t="shared" si="1"/>
        <v>34544406</v>
      </c>
      <c r="O28" s="519">
        <f t="shared" si="1"/>
        <v>1725490</v>
      </c>
      <c r="P28" s="519">
        <f t="shared" si="1"/>
        <v>114951</v>
      </c>
      <c r="Q28" s="519">
        <f t="shared" si="1"/>
        <v>5774841</v>
      </c>
      <c r="R28" s="519">
        <f t="shared" si="1"/>
        <v>3374470</v>
      </c>
      <c r="S28" s="519">
        <f t="shared" si="0"/>
        <v>156117090</v>
      </c>
      <c r="T28" s="524" t="s">
        <v>36</v>
      </c>
    </row>
    <row r="29" spans="1:26" s="75" customFormat="1" ht="20.45" customHeight="1">
      <c r="A29" s="707" t="s">
        <v>1087</v>
      </c>
      <c r="B29" s="707"/>
      <c r="C29" s="707"/>
      <c r="D29" s="707"/>
      <c r="E29" s="707"/>
      <c r="F29" s="707"/>
      <c r="G29" s="707"/>
      <c r="H29" s="707"/>
      <c r="I29" s="707"/>
      <c r="J29" s="707"/>
      <c r="K29" s="707"/>
      <c r="L29" s="707"/>
      <c r="M29" s="707"/>
      <c r="N29" s="707"/>
      <c r="O29" s="707"/>
      <c r="P29" s="707"/>
      <c r="Q29" s="707"/>
      <c r="R29" s="707"/>
      <c r="S29" s="707"/>
      <c r="T29" s="707"/>
    </row>
    <row r="30" spans="1:26">
      <c r="B30" s="58"/>
      <c r="C30" s="58"/>
      <c r="D30" s="58"/>
      <c r="E30" s="58"/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</row>
    <row r="31" spans="1:26" ht="15.75">
      <c r="H31" s="58"/>
      <c r="L31" s="75"/>
      <c r="Q31" s="75"/>
    </row>
    <row r="32" spans="1:26" ht="15.75">
      <c r="H32" s="58"/>
      <c r="Q32" s="75"/>
    </row>
    <row r="33" spans="2:19">
      <c r="B33" s="58"/>
      <c r="C33" s="58"/>
      <c r="D33" s="58"/>
      <c r="E33" s="58"/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58"/>
      <c r="S33" s="58"/>
    </row>
    <row r="34" spans="2:19" ht="15.75">
      <c r="H34" s="58"/>
      <c r="Q34" s="75"/>
    </row>
    <row r="35" spans="2:19" ht="15.75">
      <c r="H35" s="58"/>
      <c r="L35" s="75"/>
      <c r="Q35" s="75"/>
    </row>
    <row r="40" spans="2:19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</row>
  </sheetData>
  <mergeCells count="25">
    <mergeCell ref="A1:T1"/>
    <mergeCell ref="A2:T2"/>
    <mergeCell ref="A3:J3"/>
    <mergeCell ref="K3:T3"/>
    <mergeCell ref="Q4:Q7"/>
    <mergeCell ref="R4:R7"/>
    <mergeCell ref="S4:S7"/>
    <mergeCell ref="M4:M7"/>
    <mergeCell ref="D4:D7"/>
    <mergeCell ref="E4:E7"/>
    <mergeCell ref="F4:F7"/>
    <mergeCell ref="G4:G7"/>
    <mergeCell ref="A29:T29"/>
    <mergeCell ref="H4:H7"/>
    <mergeCell ref="I4:I7"/>
    <mergeCell ref="J4:J7"/>
    <mergeCell ref="K4:K7"/>
    <mergeCell ref="L4:L7"/>
    <mergeCell ref="T4:T7"/>
    <mergeCell ref="N4:N7"/>
    <mergeCell ref="O4:O7"/>
    <mergeCell ref="P4:P7"/>
    <mergeCell ref="B4:B7"/>
    <mergeCell ref="C4:C7"/>
    <mergeCell ref="A4:A7"/>
  </mergeCells>
  <printOptions horizontalCentered="1" verticalCentered="1"/>
  <pageMargins left="0.11811023622047245" right="0.11811023622047245" top="0.51181102362204722" bottom="0.51181102362204722" header="0.51181102362204722" footer="0.51181102362204722"/>
  <pageSetup paperSize="9" scale="60" orientation="landscape" horizontalDpi="4294967292" verticalDpi="4294967292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20"/>
  <sheetViews>
    <sheetView showGridLines="0" rightToLeft="1" zoomScaleNormal="100" workbookViewId="0">
      <selection sqref="A1:G1"/>
    </sheetView>
  </sheetViews>
  <sheetFormatPr defaultColWidth="7.7109375" defaultRowHeight="15.75"/>
  <cols>
    <col min="1" max="1" width="31.7109375" style="208" customWidth="1"/>
    <col min="2" max="6" width="19.7109375" style="208" customWidth="1"/>
    <col min="7" max="7" width="31.7109375" style="208" customWidth="1"/>
    <col min="8" max="8" width="11.28515625" style="208" bestFit="1" customWidth="1"/>
    <col min="9" max="9" width="31.42578125" style="208" customWidth="1"/>
    <col min="10" max="10" width="7.7109375" style="208"/>
    <col min="11" max="11" width="9" style="208" bestFit="1" customWidth="1"/>
    <col min="12" max="254" width="7.7109375" style="208"/>
    <col min="255" max="255" width="13.28515625" style="208" customWidth="1"/>
    <col min="256" max="256" width="16.28515625" style="208" customWidth="1"/>
    <col min="257" max="257" width="18.85546875" style="208" customWidth="1"/>
    <col min="258" max="258" width="12.85546875" style="208" customWidth="1"/>
    <col min="259" max="259" width="13.85546875" style="208" customWidth="1"/>
    <col min="260" max="260" width="14.140625" style="208" customWidth="1"/>
    <col min="261" max="261" width="13.85546875" style="208" customWidth="1"/>
    <col min="262" max="262" width="14.140625" style="208" customWidth="1"/>
    <col min="263" max="264" width="7.7109375" style="208"/>
    <col min="265" max="265" width="31.42578125" style="208" customWidth="1"/>
    <col min="266" max="510" width="7.7109375" style="208"/>
    <col min="511" max="511" width="13.28515625" style="208" customWidth="1"/>
    <col min="512" max="512" width="16.28515625" style="208" customWidth="1"/>
    <col min="513" max="513" width="18.85546875" style="208" customWidth="1"/>
    <col min="514" max="514" width="12.85546875" style="208" customWidth="1"/>
    <col min="515" max="515" width="13.85546875" style="208" customWidth="1"/>
    <col min="516" max="516" width="14.140625" style="208" customWidth="1"/>
    <col min="517" max="517" width="13.85546875" style="208" customWidth="1"/>
    <col min="518" max="518" width="14.140625" style="208" customWidth="1"/>
    <col min="519" max="520" width="7.7109375" style="208"/>
    <col min="521" max="521" width="31.42578125" style="208" customWidth="1"/>
    <col min="522" max="766" width="7.7109375" style="208"/>
    <col min="767" max="767" width="13.28515625" style="208" customWidth="1"/>
    <col min="768" max="768" width="16.28515625" style="208" customWidth="1"/>
    <col min="769" max="769" width="18.85546875" style="208" customWidth="1"/>
    <col min="770" max="770" width="12.85546875" style="208" customWidth="1"/>
    <col min="771" max="771" width="13.85546875" style="208" customWidth="1"/>
    <col min="772" max="772" width="14.140625" style="208" customWidth="1"/>
    <col min="773" max="773" width="13.85546875" style="208" customWidth="1"/>
    <col min="774" max="774" width="14.140625" style="208" customWidth="1"/>
    <col min="775" max="776" width="7.7109375" style="208"/>
    <col min="777" max="777" width="31.42578125" style="208" customWidth="1"/>
    <col min="778" max="1022" width="7.7109375" style="208"/>
    <col min="1023" max="1023" width="13.28515625" style="208" customWidth="1"/>
    <col min="1024" max="1024" width="16.28515625" style="208" customWidth="1"/>
    <col min="1025" max="1025" width="18.85546875" style="208" customWidth="1"/>
    <col min="1026" max="1026" width="12.85546875" style="208" customWidth="1"/>
    <col min="1027" max="1027" width="13.85546875" style="208" customWidth="1"/>
    <col min="1028" max="1028" width="14.140625" style="208" customWidth="1"/>
    <col min="1029" max="1029" width="13.85546875" style="208" customWidth="1"/>
    <col min="1030" max="1030" width="14.140625" style="208" customWidth="1"/>
    <col min="1031" max="1032" width="7.7109375" style="208"/>
    <col min="1033" max="1033" width="31.42578125" style="208" customWidth="1"/>
    <col min="1034" max="1278" width="7.7109375" style="208"/>
    <col min="1279" max="1279" width="13.28515625" style="208" customWidth="1"/>
    <col min="1280" max="1280" width="16.28515625" style="208" customWidth="1"/>
    <col min="1281" max="1281" width="18.85546875" style="208" customWidth="1"/>
    <col min="1282" max="1282" width="12.85546875" style="208" customWidth="1"/>
    <col min="1283" max="1283" width="13.85546875" style="208" customWidth="1"/>
    <col min="1284" max="1284" width="14.140625" style="208" customWidth="1"/>
    <col min="1285" max="1285" width="13.85546875" style="208" customWidth="1"/>
    <col min="1286" max="1286" width="14.140625" style="208" customWidth="1"/>
    <col min="1287" max="1288" width="7.7109375" style="208"/>
    <col min="1289" max="1289" width="31.42578125" style="208" customWidth="1"/>
    <col min="1290" max="1534" width="7.7109375" style="208"/>
    <col min="1535" max="1535" width="13.28515625" style="208" customWidth="1"/>
    <col min="1536" max="1536" width="16.28515625" style="208" customWidth="1"/>
    <col min="1537" max="1537" width="18.85546875" style="208" customWidth="1"/>
    <col min="1538" max="1538" width="12.85546875" style="208" customWidth="1"/>
    <col min="1539" max="1539" width="13.85546875" style="208" customWidth="1"/>
    <col min="1540" max="1540" width="14.140625" style="208" customWidth="1"/>
    <col min="1541" max="1541" width="13.85546875" style="208" customWidth="1"/>
    <col min="1542" max="1542" width="14.140625" style="208" customWidth="1"/>
    <col min="1543" max="1544" width="7.7109375" style="208"/>
    <col min="1545" max="1545" width="31.42578125" style="208" customWidth="1"/>
    <col min="1546" max="1790" width="7.7109375" style="208"/>
    <col min="1791" max="1791" width="13.28515625" style="208" customWidth="1"/>
    <col min="1792" max="1792" width="16.28515625" style="208" customWidth="1"/>
    <col min="1793" max="1793" width="18.85546875" style="208" customWidth="1"/>
    <col min="1794" max="1794" width="12.85546875" style="208" customWidth="1"/>
    <col min="1795" max="1795" width="13.85546875" style="208" customWidth="1"/>
    <col min="1796" max="1796" width="14.140625" style="208" customWidth="1"/>
    <col min="1797" max="1797" width="13.85546875" style="208" customWidth="1"/>
    <col min="1798" max="1798" width="14.140625" style="208" customWidth="1"/>
    <col min="1799" max="1800" width="7.7109375" style="208"/>
    <col min="1801" max="1801" width="31.42578125" style="208" customWidth="1"/>
    <col min="1802" max="2046" width="7.7109375" style="208"/>
    <col min="2047" max="2047" width="13.28515625" style="208" customWidth="1"/>
    <col min="2048" max="2048" width="16.28515625" style="208" customWidth="1"/>
    <col min="2049" max="2049" width="18.85546875" style="208" customWidth="1"/>
    <col min="2050" max="2050" width="12.85546875" style="208" customWidth="1"/>
    <col min="2051" max="2051" width="13.85546875" style="208" customWidth="1"/>
    <col min="2052" max="2052" width="14.140625" style="208" customWidth="1"/>
    <col min="2053" max="2053" width="13.85546875" style="208" customWidth="1"/>
    <col min="2054" max="2054" width="14.140625" style="208" customWidth="1"/>
    <col min="2055" max="2056" width="7.7109375" style="208"/>
    <col min="2057" max="2057" width="31.42578125" style="208" customWidth="1"/>
    <col min="2058" max="2302" width="7.7109375" style="208"/>
    <col min="2303" max="2303" width="13.28515625" style="208" customWidth="1"/>
    <col min="2304" max="2304" width="16.28515625" style="208" customWidth="1"/>
    <col min="2305" max="2305" width="18.85546875" style="208" customWidth="1"/>
    <col min="2306" max="2306" width="12.85546875" style="208" customWidth="1"/>
    <col min="2307" max="2307" width="13.85546875" style="208" customWidth="1"/>
    <col min="2308" max="2308" width="14.140625" style="208" customWidth="1"/>
    <col min="2309" max="2309" width="13.85546875" style="208" customWidth="1"/>
    <col min="2310" max="2310" width="14.140625" style="208" customWidth="1"/>
    <col min="2311" max="2312" width="7.7109375" style="208"/>
    <col min="2313" max="2313" width="31.42578125" style="208" customWidth="1"/>
    <col min="2314" max="2558" width="7.7109375" style="208"/>
    <col min="2559" max="2559" width="13.28515625" style="208" customWidth="1"/>
    <col min="2560" max="2560" width="16.28515625" style="208" customWidth="1"/>
    <col min="2561" max="2561" width="18.85546875" style="208" customWidth="1"/>
    <col min="2562" max="2562" width="12.85546875" style="208" customWidth="1"/>
    <col min="2563" max="2563" width="13.85546875" style="208" customWidth="1"/>
    <col min="2564" max="2564" width="14.140625" style="208" customWidth="1"/>
    <col min="2565" max="2565" width="13.85546875" style="208" customWidth="1"/>
    <col min="2566" max="2566" width="14.140625" style="208" customWidth="1"/>
    <col min="2567" max="2568" width="7.7109375" style="208"/>
    <col min="2569" max="2569" width="31.42578125" style="208" customWidth="1"/>
    <col min="2570" max="2814" width="7.7109375" style="208"/>
    <col min="2815" max="2815" width="13.28515625" style="208" customWidth="1"/>
    <col min="2816" max="2816" width="16.28515625" style="208" customWidth="1"/>
    <col min="2817" max="2817" width="18.85546875" style="208" customWidth="1"/>
    <col min="2818" max="2818" width="12.85546875" style="208" customWidth="1"/>
    <col min="2819" max="2819" width="13.85546875" style="208" customWidth="1"/>
    <col min="2820" max="2820" width="14.140625" style="208" customWidth="1"/>
    <col min="2821" max="2821" width="13.85546875" style="208" customWidth="1"/>
    <col min="2822" max="2822" width="14.140625" style="208" customWidth="1"/>
    <col min="2823" max="2824" width="7.7109375" style="208"/>
    <col min="2825" max="2825" width="31.42578125" style="208" customWidth="1"/>
    <col min="2826" max="3070" width="7.7109375" style="208"/>
    <col min="3071" max="3071" width="13.28515625" style="208" customWidth="1"/>
    <col min="3072" max="3072" width="16.28515625" style="208" customWidth="1"/>
    <col min="3073" max="3073" width="18.85546875" style="208" customWidth="1"/>
    <col min="3074" max="3074" width="12.85546875" style="208" customWidth="1"/>
    <col min="3075" max="3075" width="13.85546875" style="208" customWidth="1"/>
    <col min="3076" max="3076" width="14.140625" style="208" customWidth="1"/>
    <col min="3077" max="3077" width="13.85546875" style="208" customWidth="1"/>
    <col min="3078" max="3078" width="14.140625" style="208" customWidth="1"/>
    <col min="3079" max="3080" width="7.7109375" style="208"/>
    <col min="3081" max="3081" width="31.42578125" style="208" customWidth="1"/>
    <col min="3082" max="3326" width="7.7109375" style="208"/>
    <col min="3327" max="3327" width="13.28515625" style="208" customWidth="1"/>
    <col min="3328" max="3328" width="16.28515625" style="208" customWidth="1"/>
    <col min="3329" max="3329" width="18.85546875" style="208" customWidth="1"/>
    <col min="3330" max="3330" width="12.85546875" style="208" customWidth="1"/>
    <col min="3331" max="3331" width="13.85546875" style="208" customWidth="1"/>
    <col min="3332" max="3332" width="14.140625" style="208" customWidth="1"/>
    <col min="3333" max="3333" width="13.85546875" style="208" customWidth="1"/>
    <col min="3334" max="3334" width="14.140625" style="208" customWidth="1"/>
    <col min="3335" max="3336" width="7.7109375" style="208"/>
    <col min="3337" max="3337" width="31.42578125" style="208" customWidth="1"/>
    <col min="3338" max="3582" width="7.7109375" style="208"/>
    <col min="3583" max="3583" width="13.28515625" style="208" customWidth="1"/>
    <col min="3584" max="3584" width="16.28515625" style="208" customWidth="1"/>
    <col min="3585" max="3585" width="18.85546875" style="208" customWidth="1"/>
    <col min="3586" max="3586" width="12.85546875" style="208" customWidth="1"/>
    <col min="3587" max="3587" width="13.85546875" style="208" customWidth="1"/>
    <col min="3588" max="3588" width="14.140625" style="208" customWidth="1"/>
    <col min="3589" max="3589" width="13.85546875" style="208" customWidth="1"/>
    <col min="3590" max="3590" width="14.140625" style="208" customWidth="1"/>
    <col min="3591" max="3592" width="7.7109375" style="208"/>
    <col min="3593" max="3593" width="31.42578125" style="208" customWidth="1"/>
    <col min="3594" max="3838" width="7.7109375" style="208"/>
    <col min="3839" max="3839" width="13.28515625" style="208" customWidth="1"/>
    <col min="3840" max="3840" width="16.28515625" style="208" customWidth="1"/>
    <col min="3841" max="3841" width="18.85546875" style="208" customWidth="1"/>
    <col min="3842" max="3842" width="12.85546875" style="208" customWidth="1"/>
    <col min="3843" max="3843" width="13.85546875" style="208" customWidth="1"/>
    <col min="3844" max="3844" width="14.140625" style="208" customWidth="1"/>
    <col min="3845" max="3845" width="13.85546875" style="208" customWidth="1"/>
    <col min="3846" max="3846" width="14.140625" style="208" customWidth="1"/>
    <col min="3847" max="3848" width="7.7109375" style="208"/>
    <col min="3849" max="3849" width="31.42578125" style="208" customWidth="1"/>
    <col min="3850" max="4094" width="7.7109375" style="208"/>
    <col min="4095" max="4095" width="13.28515625" style="208" customWidth="1"/>
    <col min="4096" max="4096" width="16.28515625" style="208" customWidth="1"/>
    <col min="4097" max="4097" width="18.85546875" style="208" customWidth="1"/>
    <col min="4098" max="4098" width="12.85546875" style="208" customWidth="1"/>
    <col min="4099" max="4099" width="13.85546875" style="208" customWidth="1"/>
    <col min="4100" max="4100" width="14.140625" style="208" customWidth="1"/>
    <col min="4101" max="4101" width="13.85546875" style="208" customWidth="1"/>
    <col min="4102" max="4102" width="14.140625" style="208" customWidth="1"/>
    <col min="4103" max="4104" width="7.7109375" style="208"/>
    <col min="4105" max="4105" width="31.42578125" style="208" customWidth="1"/>
    <col min="4106" max="4350" width="7.7109375" style="208"/>
    <col min="4351" max="4351" width="13.28515625" style="208" customWidth="1"/>
    <col min="4352" max="4352" width="16.28515625" style="208" customWidth="1"/>
    <col min="4353" max="4353" width="18.85546875" style="208" customWidth="1"/>
    <col min="4354" max="4354" width="12.85546875" style="208" customWidth="1"/>
    <col min="4355" max="4355" width="13.85546875" style="208" customWidth="1"/>
    <col min="4356" max="4356" width="14.140625" style="208" customWidth="1"/>
    <col min="4357" max="4357" width="13.85546875" style="208" customWidth="1"/>
    <col min="4358" max="4358" width="14.140625" style="208" customWidth="1"/>
    <col min="4359" max="4360" width="7.7109375" style="208"/>
    <col min="4361" max="4361" width="31.42578125" style="208" customWidth="1"/>
    <col min="4362" max="4606" width="7.7109375" style="208"/>
    <col min="4607" max="4607" width="13.28515625" style="208" customWidth="1"/>
    <col min="4608" max="4608" width="16.28515625" style="208" customWidth="1"/>
    <col min="4609" max="4609" width="18.85546875" style="208" customWidth="1"/>
    <col min="4610" max="4610" width="12.85546875" style="208" customWidth="1"/>
    <col min="4611" max="4611" width="13.85546875" style="208" customWidth="1"/>
    <col min="4612" max="4612" width="14.140625" style="208" customWidth="1"/>
    <col min="4613" max="4613" width="13.85546875" style="208" customWidth="1"/>
    <col min="4614" max="4614" width="14.140625" style="208" customWidth="1"/>
    <col min="4615" max="4616" width="7.7109375" style="208"/>
    <col min="4617" max="4617" width="31.42578125" style="208" customWidth="1"/>
    <col min="4618" max="4862" width="7.7109375" style="208"/>
    <col min="4863" max="4863" width="13.28515625" style="208" customWidth="1"/>
    <col min="4864" max="4864" width="16.28515625" style="208" customWidth="1"/>
    <col min="4865" max="4865" width="18.85546875" style="208" customWidth="1"/>
    <col min="4866" max="4866" width="12.85546875" style="208" customWidth="1"/>
    <col min="4867" max="4867" width="13.85546875" style="208" customWidth="1"/>
    <col min="4868" max="4868" width="14.140625" style="208" customWidth="1"/>
    <col min="4869" max="4869" width="13.85546875" style="208" customWidth="1"/>
    <col min="4870" max="4870" width="14.140625" style="208" customWidth="1"/>
    <col min="4871" max="4872" width="7.7109375" style="208"/>
    <col min="4873" max="4873" width="31.42578125" style="208" customWidth="1"/>
    <col min="4874" max="5118" width="7.7109375" style="208"/>
    <col min="5119" max="5119" width="13.28515625" style="208" customWidth="1"/>
    <col min="5120" max="5120" width="16.28515625" style="208" customWidth="1"/>
    <col min="5121" max="5121" width="18.85546875" style="208" customWidth="1"/>
    <col min="5122" max="5122" width="12.85546875" style="208" customWidth="1"/>
    <col min="5123" max="5123" width="13.85546875" style="208" customWidth="1"/>
    <col min="5124" max="5124" width="14.140625" style="208" customWidth="1"/>
    <col min="5125" max="5125" width="13.85546875" style="208" customWidth="1"/>
    <col min="5126" max="5126" width="14.140625" style="208" customWidth="1"/>
    <col min="5127" max="5128" width="7.7109375" style="208"/>
    <col min="5129" max="5129" width="31.42578125" style="208" customWidth="1"/>
    <col min="5130" max="5374" width="7.7109375" style="208"/>
    <col min="5375" max="5375" width="13.28515625" style="208" customWidth="1"/>
    <col min="5376" max="5376" width="16.28515625" style="208" customWidth="1"/>
    <col min="5377" max="5377" width="18.85546875" style="208" customWidth="1"/>
    <col min="5378" max="5378" width="12.85546875" style="208" customWidth="1"/>
    <col min="5379" max="5379" width="13.85546875" style="208" customWidth="1"/>
    <col min="5380" max="5380" width="14.140625" style="208" customWidth="1"/>
    <col min="5381" max="5381" width="13.85546875" style="208" customWidth="1"/>
    <col min="5382" max="5382" width="14.140625" style="208" customWidth="1"/>
    <col min="5383" max="5384" width="7.7109375" style="208"/>
    <col min="5385" max="5385" width="31.42578125" style="208" customWidth="1"/>
    <col min="5386" max="5630" width="7.7109375" style="208"/>
    <col min="5631" max="5631" width="13.28515625" style="208" customWidth="1"/>
    <col min="5632" max="5632" width="16.28515625" style="208" customWidth="1"/>
    <col min="5633" max="5633" width="18.85546875" style="208" customWidth="1"/>
    <col min="5634" max="5634" width="12.85546875" style="208" customWidth="1"/>
    <col min="5635" max="5635" width="13.85546875" style="208" customWidth="1"/>
    <col min="5636" max="5636" width="14.140625" style="208" customWidth="1"/>
    <col min="5637" max="5637" width="13.85546875" style="208" customWidth="1"/>
    <col min="5638" max="5638" width="14.140625" style="208" customWidth="1"/>
    <col min="5639" max="5640" width="7.7109375" style="208"/>
    <col min="5641" max="5641" width="31.42578125" style="208" customWidth="1"/>
    <col min="5642" max="5886" width="7.7109375" style="208"/>
    <col min="5887" max="5887" width="13.28515625" style="208" customWidth="1"/>
    <col min="5888" max="5888" width="16.28515625" style="208" customWidth="1"/>
    <col min="5889" max="5889" width="18.85546875" style="208" customWidth="1"/>
    <col min="5890" max="5890" width="12.85546875" style="208" customWidth="1"/>
    <col min="5891" max="5891" width="13.85546875" style="208" customWidth="1"/>
    <col min="5892" max="5892" width="14.140625" style="208" customWidth="1"/>
    <col min="5893" max="5893" width="13.85546875" style="208" customWidth="1"/>
    <col min="5894" max="5894" width="14.140625" style="208" customWidth="1"/>
    <col min="5895" max="5896" width="7.7109375" style="208"/>
    <col min="5897" max="5897" width="31.42578125" style="208" customWidth="1"/>
    <col min="5898" max="6142" width="7.7109375" style="208"/>
    <col min="6143" max="6143" width="13.28515625" style="208" customWidth="1"/>
    <col min="6144" max="6144" width="16.28515625" style="208" customWidth="1"/>
    <col min="6145" max="6145" width="18.85546875" style="208" customWidth="1"/>
    <col min="6146" max="6146" width="12.85546875" style="208" customWidth="1"/>
    <col min="6147" max="6147" width="13.85546875" style="208" customWidth="1"/>
    <col min="6148" max="6148" width="14.140625" style="208" customWidth="1"/>
    <col min="6149" max="6149" width="13.85546875" style="208" customWidth="1"/>
    <col min="6150" max="6150" width="14.140625" style="208" customWidth="1"/>
    <col min="6151" max="6152" width="7.7109375" style="208"/>
    <col min="6153" max="6153" width="31.42578125" style="208" customWidth="1"/>
    <col min="6154" max="6398" width="7.7109375" style="208"/>
    <col min="6399" max="6399" width="13.28515625" style="208" customWidth="1"/>
    <col min="6400" max="6400" width="16.28515625" style="208" customWidth="1"/>
    <col min="6401" max="6401" width="18.85546875" style="208" customWidth="1"/>
    <col min="6402" max="6402" width="12.85546875" style="208" customWidth="1"/>
    <col min="6403" max="6403" width="13.85546875" style="208" customWidth="1"/>
    <col min="6404" max="6404" width="14.140625" style="208" customWidth="1"/>
    <col min="6405" max="6405" width="13.85546875" style="208" customWidth="1"/>
    <col min="6406" max="6406" width="14.140625" style="208" customWidth="1"/>
    <col min="6407" max="6408" width="7.7109375" style="208"/>
    <col min="6409" max="6409" width="31.42578125" style="208" customWidth="1"/>
    <col min="6410" max="6654" width="7.7109375" style="208"/>
    <col min="6655" max="6655" width="13.28515625" style="208" customWidth="1"/>
    <col min="6656" max="6656" width="16.28515625" style="208" customWidth="1"/>
    <col min="6657" max="6657" width="18.85546875" style="208" customWidth="1"/>
    <col min="6658" max="6658" width="12.85546875" style="208" customWidth="1"/>
    <col min="6659" max="6659" width="13.85546875" style="208" customWidth="1"/>
    <col min="6660" max="6660" width="14.140625" style="208" customWidth="1"/>
    <col min="6661" max="6661" width="13.85546875" style="208" customWidth="1"/>
    <col min="6662" max="6662" width="14.140625" style="208" customWidth="1"/>
    <col min="6663" max="6664" width="7.7109375" style="208"/>
    <col min="6665" max="6665" width="31.42578125" style="208" customWidth="1"/>
    <col min="6666" max="6910" width="7.7109375" style="208"/>
    <col min="6911" max="6911" width="13.28515625" style="208" customWidth="1"/>
    <col min="6912" max="6912" width="16.28515625" style="208" customWidth="1"/>
    <col min="6913" max="6913" width="18.85546875" style="208" customWidth="1"/>
    <col min="6914" max="6914" width="12.85546875" style="208" customWidth="1"/>
    <col min="6915" max="6915" width="13.85546875" style="208" customWidth="1"/>
    <col min="6916" max="6916" width="14.140625" style="208" customWidth="1"/>
    <col min="6917" max="6917" width="13.85546875" style="208" customWidth="1"/>
    <col min="6918" max="6918" width="14.140625" style="208" customWidth="1"/>
    <col min="6919" max="6920" width="7.7109375" style="208"/>
    <col min="6921" max="6921" width="31.42578125" style="208" customWidth="1"/>
    <col min="6922" max="7166" width="7.7109375" style="208"/>
    <col min="7167" max="7167" width="13.28515625" style="208" customWidth="1"/>
    <col min="7168" max="7168" width="16.28515625" style="208" customWidth="1"/>
    <col min="7169" max="7169" width="18.85546875" style="208" customWidth="1"/>
    <col min="7170" max="7170" width="12.85546875" style="208" customWidth="1"/>
    <col min="7171" max="7171" width="13.85546875" style="208" customWidth="1"/>
    <col min="7172" max="7172" width="14.140625" style="208" customWidth="1"/>
    <col min="7173" max="7173" width="13.85546875" style="208" customWidth="1"/>
    <col min="7174" max="7174" width="14.140625" style="208" customWidth="1"/>
    <col min="7175" max="7176" width="7.7109375" style="208"/>
    <col min="7177" max="7177" width="31.42578125" style="208" customWidth="1"/>
    <col min="7178" max="7422" width="7.7109375" style="208"/>
    <col min="7423" max="7423" width="13.28515625" style="208" customWidth="1"/>
    <col min="7424" max="7424" width="16.28515625" style="208" customWidth="1"/>
    <col min="7425" max="7425" width="18.85546875" style="208" customWidth="1"/>
    <col min="7426" max="7426" width="12.85546875" style="208" customWidth="1"/>
    <col min="7427" max="7427" width="13.85546875" style="208" customWidth="1"/>
    <col min="7428" max="7428" width="14.140625" style="208" customWidth="1"/>
    <col min="7429" max="7429" width="13.85546875" style="208" customWidth="1"/>
    <col min="7430" max="7430" width="14.140625" style="208" customWidth="1"/>
    <col min="7431" max="7432" width="7.7109375" style="208"/>
    <col min="7433" max="7433" width="31.42578125" style="208" customWidth="1"/>
    <col min="7434" max="7678" width="7.7109375" style="208"/>
    <col min="7679" max="7679" width="13.28515625" style="208" customWidth="1"/>
    <col min="7680" max="7680" width="16.28515625" style="208" customWidth="1"/>
    <col min="7681" max="7681" width="18.85546875" style="208" customWidth="1"/>
    <col min="7682" max="7682" width="12.85546875" style="208" customWidth="1"/>
    <col min="7683" max="7683" width="13.85546875" style="208" customWidth="1"/>
    <col min="7684" max="7684" width="14.140625" style="208" customWidth="1"/>
    <col min="7685" max="7685" width="13.85546875" style="208" customWidth="1"/>
    <col min="7686" max="7686" width="14.140625" style="208" customWidth="1"/>
    <col min="7687" max="7688" width="7.7109375" style="208"/>
    <col min="7689" max="7689" width="31.42578125" style="208" customWidth="1"/>
    <col min="7690" max="7934" width="7.7109375" style="208"/>
    <col min="7935" max="7935" width="13.28515625" style="208" customWidth="1"/>
    <col min="7936" max="7936" width="16.28515625" style="208" customWidth="1"/>
    <col min="7937" max="7937" width="18.85546875" style="208" customWidth="1"/>
    <col min="7938" max="7938" width="12.85546875" style="208" customWidth="1"/>
    <col min="7939" max="7939" width="13.85546875" style="208" customWidth="1"/>
    <col min="7940" max="7940" width="14.140625" style="208" customWidth="1"/>
    <col min="7941" max="7941" width="13.85546875" style="208" customWidth="1"/>
    <col min="7942" max="7942" width="14.140625" style="208" customWidth="1"/>
    <col min="7943" max="7944" width="7.7109375" style="208"/>
    <col min="7945" max="7945" width="31.42578125" style="208" customWidth="1"/>
    <col min="7946" max="8190" width="7.7109375" style="208"/>
    <col min="8191" max="8191" width="13.28515625" style="208" customWidth="1"/>
    <col min="8192" max="8192" width="16.28515625" style="208" customWidth="1"/>
    <col min="8193" max="8193" width="18.85546875" style="208" customWidth="1"/>
    <col min="8194" max="8194" width="12.85546875" style="208" customWidth="1"/>
    <col min="8195" max="8195" width="13.85546875" style="208" customWidth="1"/>
    <col min="8196" max="8196" width="14.140625" style="208" customWidth="1"/>
    <col min="8197" max="8197" width="13.85546875" style="208" customWidth="1"/>
    <col min="8198" max="8198" width="14.140625" style="208" customWidth="1"/>
    <col min="8199" max="8200" width="7.7109375" style="208"/>
    <col min="8201" max="8201" width="31.42578125" style="208" customWidth="1"/>
    <col min="8202" max="8446" width="7.7109375" style="208"/>
    <col min="8447" max="8447" width="13.28515625" style="208" customWidth="1"/>
    <col min="8448" max="8448" width="16.28515625" style="208" customWidth="1"/>
    <col min="8449" max="8449" width="18.85546875" style="208" customWidth="1"/>
    <col min="8450" max="8450" width="12.85546875" style="208" customWidth="1"/>
    <col min="8451" max="8451" width="13.85546875" style="208" customWidth="1"/>
    <col min="8452" max="8452" width="14.140625" style="208" customWidth="1"/>
    <col min="8453" max="8453" width="13.85546875" style="208" customWidth="1"/>
    <col min="8454" max="8454" width="14.140625" style="208" customWidth="1"/>
    <col min="8455" max="8456" width="7.7109375" style="208"/>
    <col min="8457" max="8457" width="31.42578125" style="208" customWidth="1"/>
    <col min="8458" max="8702" width="7.7109375" style="208"/>
    <col min="8703" max="8703" width="13.28515625" style="208" customWidth="1"/>
    <col min="8704" max="8704" width="16.28515625" style="208" customWidth="1"/>
    <col min="8705" max="8705" width="18.85546875" style="208" customWidth="1"/>
    <col min="8706" max="8706" width="12.85546875" style="208" customWidth="1"/>
    <col min="8707" max="8707" width="13.85546875" style="208" customWidth="1"/>
    <col min="8708" max="8708" width="14.140625" style="208" customWidth="1"/>
    <col min="8709" max="8709" width="13.85546875" style="208" customWidth="1"/>
    <col min="8710" max="8710" width="14.140625" style="208" customWidth="1"/>
    <col min="8711" max="8712" width="7.7109375" style="208"/>
    <col min="8713" max="8713" width="31.42578125" style="208" customWidth="1"/>
    <col min="8714" max="8958" width="7.7109375" style="208"/>
    <col min="8959" max="8959" width="13.28515625" style="208" customWidth="1"/>
    <col min="8960" max="8960" width="16.28515625" style="208" customWidth="1"/>
    <col min="8961" max="8961" width="18.85546875" style="208" customWidth="1"/>
    <col min="8962" max="8962" width="12.85546875" style="208" customWidth="1"/>
    <col min="8963" max="8963" width="13.85546875" style="208" customWidth="1"/>
    <col min="8964" max="8964" width="14.140625" style="208" customWidth="1"/>
    <col min="8965" max="8965" width="13.85546875" style="208" customWidth="1"/>
    <col min="8966" max="8966" width="14.140625" style="208" customWidth="1"/>
    <col min="8967" max="8968" width="7.7109375" style="208"/>
    <col min="8969" max="8969" width="31.42578125" style="208" customWidth="1"/>
    <col min="8970" max="9214" width="7.7109375" style="208"/>
    <col min="9215" max="9215" width="13.28515625" style="208" customWidth="1"/>
    <col min="9216" max="9216" width="16.28515625" style="208" customWidth="1"/>
    <col min="9217" max="9217" width="18.85546875" style="208" customWidth="1"/>
    <col min="9218" max="9218" width="12.85546875" style="208" customWidth="1"/>
    <col min="9219" max="9219" width="13.85546875" style="208" customWidth="1"/>
    <col min="9220" max="9220" width="14.140625" style="208" customWidth="1"/>
    <col min="9221" max="9221" width="13.85546875" style="208" customWidth="1"/>
    <col min="9222" max="9222" width="14.140625" style="208" customWidth="1"/>
    <col min="9223" max="9224" width="7.7109375" style="208"/>
    <col min="9225" max="9225" width="31.42578125" style="208" customWidth="1"/>
    <col min="9226" max="9470" width="7.7109375" style="208"/>
    <col min="9471" max="9471" width="13.28515625" style="208" customWidth="1"/>
    <col min="9472" max="9472" width="16.28515625" style="208" customWidth="1"/>
    <col min="9473" max="9473" width="18.85546875" style="208" customWidth="1"/>
    <col min="9474" max="9474" width="12.85546875" style="208" customWidth="1"/>
    <col min="9475" max="9475" width="13.85546875" style="208" customWidth="1"/>
    <col min="9476" max="9476" width="14.140625" style="208" customWidth="1"/>
    <col min="9477" max="9477" width="13.85546875" style="208" customWidth="1"/>
    <col min="9478" max="9478" width="14.140625" style="208" customWidth="1"/>
    <col min="9479" max="9480" width="7.7109375" style="208"/>
    <col min="9481" max="9481" width="31.42578125" style="208" customWidth="1"/>
    <col min="9482" max="9726" width="7.7109375" style="208"/>
    <col min="9727" max="9727" width="13.28515625" style="208" customWidth="1"/>
    <col min="9728" max="9728" width="16.28515625" style="208" customWidth="1"/>
    <col min="9729" max="9729" width="18.85546875" style="208" customWidth="1"/>
    <col min="9730" max="9730" width="12.85546875" style="208" customWidth="1"/>
    <col min="9731" max="9731" width="13.85546875" style="208" customWidth="1"/>
    <col min="9732" max="9732" width="14.140625" style="208" customWidth="1"/>
    <col min="9733" max="9733" width="13.85546875" style="208" customWidth="1"/>
    <col min="9734" max="9734" width="14.140625" style="208" customWidth="1"/>
    <col min="9735" max="9736" width="7.7109375" style="208"/>
    <col min="9737" max="9737" width="31.42578125" style="208" customWidth="1"/>
    <col min="9738" max="9982" width="7.7109375" style="208"/>
    <col min="9983" max="9983" width="13.28515625" style="208" customWidth="1"/>
    <col min="9984" max="9984" width="16.28515625" style="208" customWidth="1"/>
    <col min="9985" max="9985" width="18.85546875" style="208" customWidth="1"/>
    <col min="9986" max="9986" width="12.85546875" style="208" customWidth="1"/>
    <col min="9987" max="9987" width="13.85546875" style="208" customWidth="1"/>
    <col min="9988" max="9988" width="14.140625" style="208" customWidth="1"/>
    <col min="9989" max="9989" width="13.85546875" style="208" customWidth="1"/>
    <col min="9990" max="9990" width="14.140625" style="208" customWidth="1"/>
    <col min="9991" max="9992" width="7.7109375" style="208"/>
    <col min="9993" max="9993" width="31.42578125" style="208" customWidth="1"/>
    <col min="9994" max="10238" width="7.7109375" style="208"/>
    <col min="10239" max="10239" width="13.28515625" style="208" customWidth="1"/>
    <col min="10240" max="10240" width="16.28515625" style="208" customWidth="1"/>
    <col min="10241" max="10241" width="18.85546875" style="208" customWidth="1"/>
    <col min="10242" max="10242" width="12.85546875" style="208" customWidth="1"/>
    <col min="10243" max="10243" width="13.85546875" style="208" customWidth="1"/>
    <col min="10244" max="10244" width="14.140625" style="208" customWidth="1"/>
    <col min="10245" max="10245" width="13.85546875" style="208" customWidth="1"/>
    <col min="10246" max="10246" width="14.140625" style="208" customWidth="1"/>
    <col min="10247" max="10248" width="7.7109375" style="208"/>
    <col min="10249" max="10249" width="31.42578125" style="208" customWidth="1"/>
    <col min="10250" max="10494" width="7.7109375" style="208"/>
    <col min="10495" max="10495" width="13.28515625" style="208" customWidth="1"/>
    <col min="10496" max="10496" width="16.28515625" style="208" customWidth="1"/>
    <col min="10497" max="10497" width="18.85546875" style="208" customWidth="1"/>
    <col min="10498" max="10498" width="12.85546875" style="208" customWidth="1"/>
    <col min="10499" max="10499" width="13.85546875" style="208" customWidth="1"/>
    <col min="10500" max="10500" width="14.140625" style="208" customWidth="1"/>
    <col min="10501" max="10501" width="13.85546875" style="208" customWidth="1"/>
    <col min="10502" max="10502" width="14.140625" style="208" customWidth="1"/>
    <col min="10503" max="10504" width="7.7109375" style="208"/>
    <col min="10505" max="10505" width="31.42578125" style="208" customWidth="1"/>
    <col min="10506" max="10750" width="7.7109375" style="208"/>
    <col min="10751" max="10751" width="13.28515625" style="208" customWidth="1"/>
    <col min="10752" max="10752" width="16.28515625" style="208" customWidth="1"/>
    <col min="10753" max="10753" width="18.85546875" style="208" customWidth="1"/>
    <col min="10754" max="10754" width="12.85546875" style="208" customWidth="1"/>
    <col min="10755" max="10755" width="13.85546875" style="208" customWidth="1"/>
    <col min="10756" max="10756" width="14.140625" style="208" customWidth="1"/>
    <col min="10757" max="10757" width="13.85546875" style="208" customWidth="1"/>
    <col min="10758" max="10758" width="14.140625" style="208" customWidth="1"/>
    <col min="10759" max="10760" width="7.7109375" style="208"/>
    <col min="10761" max="10761" width="31.42578125" style="208" customWidth="1"/>
    <col min="10762" max="11006" width="7.7109375" style="208"/>
    <col min="11007" max="11007" width="13.28515625" style="208" customWidth="1"/>
    <col min="11008" max="11008" width="16.28515625" style="208" customWidth="1"/>
    <col min="11009" max="11009" width="18.85546875" style="208" customWidth="1"/>
    <col min="11010" max="11010" width="12.85546875" style="208" customWidth="1"/>
    <col min="11011" max="11011" width="13.85546875" style="208" customWidth="1"/>
    <col min="11012" max="11012" width="14.140625" style="208" customWidth="1"/>
    <col min="11013" max="11013" width="13.85546875" style="208" customWidth="1"/>
    <col min="11014" max="11014" width="14.140625" style="208" customWidth="1"/>
    <col min="11015" max="11016" width="7.7109375" style="208"/>
    <col min="11017" max="11017" width="31.42578125" style="208" customWidth="1"/>
    <col min="11018" max="11262" width="7.7109375" style="208"/>
    <col min="11263" max="11263" width="13.28515625" style="208" customWidth="1"/>
    <col min="11264" max="11264" width="16.28515625" style="208" customWidth="1"/>
    <col min="11265" max="11265" width="18.85546875" style="208" customWidth="1"/>
    <col min="11266" max="11266" width="12.85546875" style="208" customWidth="1"/>
    <col min="11267" max="11267" width="13.85546875" style="208" customWidth="1"/>
    <col min="11268" max="11268" width="14.140625" style="208" customWidth="1"/>
    <col min="11269" max="11269" width="13.85546875" style="208" customWidth="1"/>
    <col min="11270" max="11270" width="14.140625" style="208" customWidth="1"/>
    <col min="11271" max="11272" width="7.7109375" style="208"/>
    <col min="11273" max="11273" width="31.42578125" style="208" customWidth="1"/>
    <col min="11274" max="11518" width="7.7109375" style="208"/>
    <col min="11519" max="11519" width="13.28515625" style="208" customWidth="1"/>
    <col min="11520" max="11520" width="16.28515625" style="208" customWidth="1"/>
    <col min="11521" max="11521" width="18.85546875" style="208" customWidth="1"/>
    <col min="11522" max="11522" width="12.85546875" style="208" customWidth="1"/>
    <col min="11523" max="11523" width="13.85546875" style="208" customWidth="1"/>
    <col min="11524" max="11524" width="14.140625" style="208" customWidth="1"/>
    <col min="11525" max="11525" width="13.85546875" style="208" customWidth="1"/>
    <col min="11526" max="11526" width="14.140625" style="208" customWidth="1"/>
    <col min="11527" max="11528" width="7.7109375" style="208"/>
    <col min="11529" max="11529" width="31.42578125" style="208" customWidth="1"/>
    <col min="11530" max="11774" width="7.7109375" style="208"/>
    <col min="11775" max="11775" width="13.28515625" style="208" customWidth="1"/>
    <col min="11776" max="11776" width="16.28515625" style="208" customWidth="1"/>
    <col min="11777" max="11777" width="18.85546875" style="208" customWidth="1"/>
    <col min="11778" max="11778" width="12.85546875" style="208" customWidth="1"/>
    <col min="11779" max="11779" width="13.85546875" style="208" customWidth="1"/>
    <col min="11780" max="11780" width="14.140625" style="208" customWidth="1"/>
    <col min="11781" max="11781" width="13.85546875" style="208" customWidth="1"/>
    <col min="11782" max="11782" width="14.140625" style="208" customWidth="1"/>
    <col min="11783" max="11784" width="7.7109375" style="208"/>
    <col min="11785" max="11785" width="31.42578125" style="208" customWidth="1"/>
    <col min="11786" max="12030" width="7.7109375" style="208"/>
    <col min="12031" max="12031" width="13.28515625" style="208" customWidth="1"/>
    <col min="12032" max="12032" width="16.28515625" style="208" customWidth="1"/>
    <col min="12033" max="12033" width="18.85546875" style="208" customWidth="1"/>
    <col min="12034" max="12034" width="12.85546875" style="208" customWidth="1"/>
    <col min="12035" max="12035" width="13.85546875" style="208" customWidth="1"/>
    <col min="12036" max="12036" width="14.140625" style="208" customWidth="1"/>
    <col min="12037" max="12037" width="13.85546875" style="208" customWidth="1"/>
    <col min="12038" max="12038" width="14.140625" style="208" customWidth="1"/>
    <col min="12039" max="12040" width="7.7109375" style="208"/>
    <col min="12041" max="12041" width="31.42578125" style="208" customWidth="1"/>
    <col min="12042" max="12286" width="7.7109375" style="208"/>
    <col min="12287" max="12287" width="13.28515625" style="208" customWidth="1"/>
    <col min="12288" max="12288" width="16.28515625" style="208" customWidth="1"/>
    <col min="12289" max="12289" width="18.85546875" style="208" customWidth="1"/>
    <col min="12290" max="12290" width="12.85546875" style="208" customWidth="1"/>
    <col min="12291" max="12291" width="13.85546875" style="208" customWidth="1"/>
    <col min="12292" max="12292" width="14.140625" style="208" customWidth="1"/>
    <col min="12293" max="12293" width="13.85546875" style="208" customWidth="1"/>
    <col min="12294" max="12294" width="14.140625" style="208" customWidth="1"/>
    <col min="12295" max="12296" width="7.7109375" style="208"/>
    <col min="12297" max="12297" width="31.42578125" style="208" customWidth="1"/>
    <col min="12298" max="12542" width="7.7109375" style="208"/>
    <col min="12543" max="12543" width="13.28515625" style="208" customWidth="1"/>
    <col min="12544" max="12544" width="16.28515625" style="208" customWidth="1"/>
    <col min="12545" max="12545" width="18.85546875" style="208" customWidth="1"/>
    <col min="12546" max="12546" width="12.85546875" style="208" customWidth="1"/>
    <col min="12547" max="12547" width="13.85546875" style="208" customWidth="1"/>
    <col min="12548" max="12548" width="14.140625" style="208" customWidth="1"/>
    <col min="12549" max="12549" width="13.85546875" style="208" customWidth="1"/>
    <col min="12550" max="12550" width="14.140625" style="208" customWidth="1"/>
    <col min="12551" max="12552" width="7.7109375" style="208"/>
    <col min="12553" max="12553" width="31.42578125" style="208" customWidth="1"/>
    <col min="12554" max="12798" width="7.7109375" style="208"/>
    <col min="12799" max="12799" width="13.28515625" style="208" customWidth="1"/>
    <col min="12800" max="12800" width="16.28515625" style="208" customWidth="1"/>
    <col min="12801" max="12801" width="18.85546875" style="208" customWidth="1"/>
    <col min="12802" max="12802" width="12.85546875" style="208" customWidth="1"/>
    <col min="12803" max="12803" width="13.85546875" style="208" customWidth="1"/>
    <col min="12804" max="12804" width="14.140625" style="208" customWidth="1"/>
    <col min="12805" max="12805" width="13.85546875" style="208" customWidth="1"/>
    <col min="12806" max="12806" width="14.140625" style="208" customWidth="1"/>
    <col min="12807" max="12808" width="7.7109375" style="208"/>
    <col min="12809" max="12809" width="31.42578125" style="208" customWidth="1"/>
    <col min="12810" max="13054" width="7.7109375" style="208"/>
    <col min="13055" max="13055" width="13.28515625" style="208" customWidth="1"/>
    <col min="13056" max="13056" width="16.28515625" style="208" customWidth="1"/>
    <col min="13057" max="13057" width="18.85546875" style="208" customWidth="1"/>
    <col min="13058" max="13058" width="12.85546875" style="208" customWidth="1"/>
    <col min="13059" max="13059" width="13.85546875" style="208" customWidth="1"/>
    <col min="13060" max="13060" width="14.140625" style="208" customWidth="1"/>
    <col min="13061" max="13061" width="13.85546875" style="208" customWidth="1"/>
    <col min="13062" max="13062" width="14.140625" style="208" customWidth="1"/>
    <col min="13063" max="13064" width="7.7109375" style="208"/>
    <col min="13065" max="13065" width="31.42578125" style="208" customWidth="1"/>
    <col min="13066" max="13310" width="7.7109375" style="208"/>
    <col min="13311" max="13311" width="13.28515625" style="208" customWidth="1"/>
    <col min="13312" max="13312" width="16.28515625" style="208" customWidth="1"/>
    <col min="13313" max="13313" width="18.85546875" style="208" customWidth="1"/>
    <col min="13314" max="13314" width="12.85546875" style="208" customWidth="1"/>
    <col min="13315" max="13315" width="13.85546875" style="208" customWidth="1"/>
    <col min="13316" max="13316" width="14.140625" style="208" customWidth="1"/>
    <col min="13317" max="13317" width="13.85546875" style="208" customWidth="1"/>
    <col min="13318" max="13318" width="14.140625" style="208" customWidth="1"/>
    <col min="13319" max="13320" width="7.7109375" style="208"/>
    <col min="13321" max="13321" width="31.42578125" style="208" customWidth="1"/>
    <col min="13322" max="13566" width="7.7109375" style="208"/>
    <col min="13567" max="13567" width="13.28515625" style="208" customWidth="1"/>
    <col min="13568" max="13568" width="16.28515625" style="208" customWidth="1"/>
    <col min="13569" max="13569" width="18.85546875" style="208" customWidth="1"/>
    <col min="13570" max="13570" width="12.85546875" style="208" customWidth="1"/>
    <col min="13571" max="13571" width="13.85546875" style="208" customWidth="1"/>
    <col min="13572" max="13572" width="14.140625" style="208" customWidth="1"/>
    <col min="13573" max="13573" width="13.85546875" style="208" customWidth="1"/>
    <col min="13574" max="13574" width="14.140625" style="208" customWidth="1"/>
    <col min="13575" max="13576" width="7.7109375" style="208"/>
    <col min="13577" max="13577" width="31.42578125" style="208" customWidth="1"/>
    <col min="13578" max="13822" width="7.7109375" style="208"/>
    <col min="13823" max="13823" width="13.28515625" style="208" customWidth="1"/>
    <col min="13824" max="13824" width="16.28515625" style="208" customWidth="1"/>
    <col min="13825" max="13825" width="18.85546875" style="208" customWidth="1"/>
    <col min="13826" max="13826" width="12.85546875" style="208" customWidth="1"/>
    <col min="13827" max="13827" width="13.85546875" style="208" customWidth="1"/>
    <col min="13828" max="13828" width="14.140625" style="208" customWidth="1"/>
    <col min="13829" max="13829" width="13.85546875" style="208" customWidth="1"/>
    <col min="13830" max="13830" width="14.140625" style="208" customWidth="1"/>
    <col min="13831" max="13832" width="7.7109375" style="208"/>
    <col min="13833" max="13833" width="31.42578125" style="208" customWidth="1"/>
    <col min="13834" max="14078" width="7.7109375" style="208"/>
    <col min="14079" max="14079" width="13.28515625" style="208" customWidth="1"/>
    <col min="14080" max="14080" width="16.28515625" style="208" customWidth="1"/>
    <col min="14081" max="14081" width="18.85546875" style="208" customWidth="1"/>
    <col min="14082" max="14082" width="12.85546875" style="208" customWidth="1"/>
    <col min="14083" max="14083" width="13.85546875" style="208" customWidth="1"/>
    <col min="14084" max="14084" width="14.140625" style="208" customWidth="1"/>
    <col min="14085" max="14085" width="13.85546875" style="208" customWidth="1"/>
    <col min="14086" max="14086" width="14.140625" style="208" customWidth="1"/>
    <col min="14087" max="14088" width="7.7109375" style="208"/>
    <col min="14089" max="14089" width="31.42578125" style="208" customWidth="1"/>
    <col min="14090" max="14334" width="7.7109375" style="208"/>
    <col min="14335" max="14335" width="13.28515625" style="208" customWidth="1"/>
    <col min="14336" max="14336" width="16.28515625" style="208" customWidth="1"/>
    <col min="14337" max="14337" width="18.85546875" style="208" customWidth="1"/>
    <col min="14338" max="14338" width="12.85546875" style="208" customWidth="1"/>
    <col min="14339" max="14339" width="13.85546875" style="208" customWidth="1"/>
    <col min="14340" max="14340" width="14.140625" style="208" customWidth="1"/>
    <col min="14341" max="14341" width="13.85546875" style="208" customWidth="1"/>
    <col min="14342" max="14342" width="14.140625" style="208" customWidth="1"/>
    <col min="14343" max="14344" width="7.7109375" style="208"/>
    <col min="14345" max="14345" width="31.42578125" style="208" customWidth="1"/>
    <col min="14346" max="14590" width="7.7109375" style="208"/>
    <col min="14591" max="14591" width="13.28515625" style="208" customWidth="1"/>
    <col min="14592" max="14592" width="16.28515625" style="208" customWidth="1"/>
    <col min="14593" max="14593" width="18.85546875" style="208" customWidth="1"/>
    <col min="14594" max="14594" width="12.85546875" style="208" customWidth="1"/>
    <col min="14595" max="14595" width="13.85546875" style="208" customWidth="1"/>
    <col min="14596" max="14596" width="14.140625" style="208" customWidth="1"/>
    <col min="14597" max="14597" width="13.85546875" style="208" customWidth="1"/>
    <col min="14598" max="14598" width="14.140625" style="208" customWidth="1"/>
    <col min="14599" max="14600" width="7.7109375" style="208"/>
    <col min="14601" max="14601" width="31.42578125" style="208" customWidth="1"/>
    <col min="14602" max="14846" width="7.7109375" style="208"/>
    <col min="14847" max="14847" width="13.28515625" style="208" customWidth="1"/>
    <col min="14848" max="14848" width="16.28515625" style="208" customWidth="1"/>
    <col min="14849" max="14849" width="18.85546875" style="208" customWidth="1"/>
    <col min="14850" max="14850" width="12.85546875" style="208" customWidth="1"/>
    <col min="14851" max="14851" width="13.85546875" style="208" customWidth="1"/>
    <col min="14852" max="14852" width="14.140625" style="208" customWidth="1"/>
    <col min="14853" max="14853" width="13.85546875" style="208" customWidth="1"/>
    <col min="14854" max="14854" width="14.140625" style="208" customWidth="1"/>
    <col min="14855" max="14856" width="7.7109375" style="208"/>
    <col min="14857" max="14857" width="31.42578125" style="208" customWidth="1"/>
    <col min="14858" max="15102" width="7.7109375" style="208"/>
    <col min="15103" max="15103" width="13.28515625" style="208" customWidth="1"/>
    <col min="15104" max="15104" width="16.28515625" style="208" customWidth="1"/>
    <col min="15105" max="15105" width="18.85546875" style="208" customWidth="1"/>
    <col min="15106" max="15106" width="12.85546875" style="208" customWidth="1"/>
    <col min="15107" max="15107" width="13.85546875" style="208" customWidth="1"/>
    <col min="15108" max="15108" width="14.140625" style="208" customWidth="1"/>
    <col min="15109" max="15109" width="13.85546875" style="208" customWidth="1"/>
    <col min="15110" max="15110" width="14.140625" style="208" customWidth="1"/>
    <col min="15111" max="15112" width="7.7109375" style="208"/>
    <col min="15113" max="15113" width="31.42578125" style="208" customWidth="1"/>
    <col min="15114" max="15358" width="7.7109375" style="208"/>
    <col min="15359" max="15359" width="13.28515625" style="208" customWidth="1"/>
    <col min="15360" max="15360" width="16.28515625" style="208" customWidth="1"/>
    <col min="15361" max="15361" width="18.85546875" style="208" customWidth="1"/>
    <col min="15362" max="15362" width="12.85546875" style="208" customWidth="1"/>
    <col min="15363" max="15363" width="13.85546875" style="208" customWidth="1"/>
    <col min="15364" max="15364" width="14.140625" style="208" customWidth="1"/>
    <col min="15365" max="15365" width="13.85546875" style="208" customWidth="1"/>
    <col min="15366" max="15366" width="14.140625" style="208" customWidth="1"/>
    <col min="15367" max="15368" width="7.7109375" style="208"/>
    <col min="15369" max="15369" width="31.42578125" style="208" customWidth="1"/>
    <col min="15370" max="15614" width="7.7109375" style="208"/>
    <col min="15615" max="15615" width="13.28515625" style="208" customWidth="1"/>
    <col min="15616" max="15616" width="16.28515625" style="208" customWidth="1"/>
    <col min="15617" max="15617" width="18.85546875" style="208" customWidth="1"/>
    <col min="15618" max="15618" width="12.85546875" style="208" customWidth="1"/>
    <col min="15619" max="15619" width="13.85546875" style="208" customWidth="1"/>
    <col min="15620" max="15620" width="14.140625" style="208" customWidth="1"/>
    <col min="15621" max="15621" width="13.85546875" style="208" customWidth="1"/>
    <col min="15622" max="15622" width="14.140625" style="208" customWidth="1"/>
    <col min="15623" max="15624" width="7.7109375" style="208"/>
    <col min="15625" max="15625" width="31.42578125" style="208" customWidth="1"/>
    <col min="15626" max="15870" width="7.7109375" style="208"/>
    <col min="15871" max="15871" width="13.28515625" style="208" customWidth="1"/>
    <col min="15872" max="15872" width="16.28515625" style="208" customWidth="1"/>
    <col min="15873" max="15873" width="18.85546875" style="208" customWidth="1"/>
    <col min="15874" max="15874" width="12.85546875" style="208" customWidth="1"/>
    <col min="15875" max="15875" width="13.85546875" style="208" customWidth="1"/>
    <col min="15876" max="15876" width="14.140625" style="208" customWidth="1"/>
    <col min="15877" max="15877" width="13.85546875" style="208" customWidth="1"/>
    <col min="15878" max="15878" width="14.140625" style="208" customWidth="1"/>
    <col min="15879" max="15880" width="7.7109375" style="208"/>
    <col min="15881" max="15881" width="31.42578125" style="208" customWidth="1"/>
    <col min="15882" max="16126" width="7.7109375" style="208"/>
    <col min="16127" max="16127" width="13.28515625" style="208" customWidth="1"/>
    <col min="16128" max="16128" width="16.28515625" style="208" customWidth="1"/>
    <col min="16129" max="16129" width="18.85546875" style="208" customWidth="1"/>
    <col min="16130" max="16130" width="12.85546875" style="208" customWidth="1"/>
    <col min="16131" max="16131" width="13.85546875" style="208" customWidth="1"/>
    <col min="16132" max="16132" width="14.140625" style="208" customWidth="1"/>
    <col min="16133" max="16133" width="13.85546875" style="208" customWidth="1"/>
    <col min="16134" max="16134" width="14.140625" style="208" customWidth="1"/>
    <col min="16135" max="16136" width="7.7109375" style="208"/>
    <col min="16137" max="16137" width="31.42578125" style="208" customWidth="1"/>
    <col min="16138" max="16384" width="7.7109375" style="208"/>
  </cols>
  <sheetData>
    <row r="1" spans="1:9" ht="27.75" customHeight="1">
      <c r="A1" s="824" t="s">
        <v>709</v>
      </c>
      <c r="B1" s="825"/>
      <c r="C1" s="825"/>
      <c r="D1" s="825"/>
      <c r="E1" s="825"/>
      <c r="F1" s="825"/>
      <c r="G1" s="825"/>
    </row>
    <row r="2" spans="1:9" ht="53.25" customHeight="1">
      <c r="A2" s="792" t="s">
        <v>710</v>
      </c>
      <c r="B2" s="792"/>
      <c r="C2" s="792"/>
      <c r="D2" s="792"/>
      <c r="E2" s="792"/>
      <c r="F2" s="792"/>
      <c r="G2" s="792"/>
    </row>
    <row r="3" spans="1:9" ht="18.75">
      <c r="A3" s="782" t="s">
        <v>535</v>
      </c>
      <c r="B3" s="782"/>
      <c r="C3" s="782"/>
      <c r="D3" s="782"/>
      <c r="E3" s="783" t="s">
        <v>1244</v>
      </c>
      <c r="F3" s="784"/>
      <c r="G3" s="785"/>
    </row>
    <row r="4" spans="1:9" ht="42.75" customHeight="1">
      <c r="A4" s="485" t="s">
        <v>132</v>
      </c>
      <c r="B4" s="485" t="s">
        <v>773</v>
      </c>
      <c r="C4" s="485" t="s">
        <v>774</v>
      </c>
      <c r="D4" s="485" t="s">
        <v>775</v>
      </c>
      <c r="E4" s="485" t="s">
        <v>776</v>
      </c>
      <c r="F4" s="485" t="s">
        <v>777</v>
      </c>
      <c r="G4" s="485" t="s">
        <v>554</v>
      </c>
    </row>
    <row r="5" spans="1:9" ht="51.95" customHeight="1">
      <c r="A5" s="461" t="s">
        <v>958</v>
      </c>
      <c r="B5" s="491">
        <v>149617847</v>
      </c>
      <c r="C5" s="491">
        <v>152823467</v>
      </c>
      <c r="D5" s="491">
        <v>171955903</v>
      </c>
      <c r="E5" s="491">
        <v>178613513</v>
      </c>
      <c r="F5" s="491">
        <v>169418188</v>
      </c>
      <c r="G5" s="461" t="s">
        <v>959</v>
      </c>
      <c r="I5" s="222"/>
    </row>
    <row r="6" spans="1:9" ht="60" customHeight="1">
      <c r="A6" s="461" t="s">
        <v>1075</v>
      </c>
      <c r="B6" s="507">
        <v>6929488</v>
      </c>
      <c r="C6" s="507">
        <v>6916016</v>
      </c>
      <c r="D6" s="507">
        <v>7774283</v>
      </c>
      <c r="E6" s="507">
        <v>8141097</v>
      </c>
      <c r="F6" s="520">
        <v>6461305</v>
      </c>
      <c r="G6" s="461" t="s">
        <v>962</v>
      </c>
      <c r="I6" s="223"/>
    </row>
    <row r="7" spans="1:9" ht="39.950000000000003" customHeight="1">
      <c r="A7" s="461" t="s">
        <v>961</v>
      </c>
      <c r="B7" s="491">
        <v>877259</v>
      </c>
      <c r="C7" s="491">
        <v>1147548</v>
      </c>
      <c r="D7" s="491">
        <v>1584863</v>
      </c>
      <c r="E7" s="491">
        <v>1688597</v>
      </c>
      <c r="F7" s="491">
        <v>973684</v>
      </c>
      <c r="G7" s="461" t="s">
        <v>960</v>
      </c>
    </row>
    <row r="8" spans="1:9">
      <c r="A8" s="860"/>
      <c r="B8" s="861"/>
      <c r="C8" s="861"/>
    </row>
    <row r="9" spans="1:9">
      <c r="A9" s="224"/>
      <c r="B9" s="223"/>
      <c r="C9" s="223"/>
      <c r="D9" s="223"/>
      <c r="E9" s="223"/>
    </row>
    <row r="11" spans="1:9">
      <c r="B11" s="225"/>
      <c r="C11" s="225"/>
      <c r="D11" s="225"/>
      <c r="E11" s="225"/>
      <c r="F11" s="225"/>
    </row>
    <row r="12" spans="1:9">
      <c r="B12" s="225"/>
      <c r="C12" s="225"/>
      <c r="D12" s="225"/>
      <c r="E12" s="225"/>
      <c r="F12" s="225"/>
      <c r="H12" s="372"/>
    </row>
    <row r="13" spans="1:9">
      <c r="B13" s="225"/>
      <c r="C13" s="225"/>
      <c r="D13" s="225"/>
      <c r="E13" s="225"/>
      <c r="F13" s="226"/>
    </row>
    <row r="14" spans="1:9">
      <c r="B14" s="225"/>
      <c r="C14" s="225"/>
      <c r="D14" s="225"/>
      <c r="E14" s="225"/>
      <c r="F14" s="225"/>
    </row>
    <row r="15" spans="1:9">
      <c r="B15" s="225"/>
      <c r="C15" s="225"/>
      <c r="D15" s="225"/>
      <c r="E15" s="225"/>
      <c r="F15" s="225"/>
    </row>
    <row r="16" spans="1:9">
      <c r="B16" s="225"/>
      <c r="C16" s="225"/>
      <c r="D16" s="225"/>
      <c r="E16" s="225"/>
      <c r="F16" s="225"/>
    </row>
    <row r="17" spans="2:6">
      <c r="B17" s="225"/>
      <c r="C17" s="225"/>
      <c r="D17" s="225"/>
      <c r="E17" s="225"/>
      <c r="F17" s="225"/>
    </row>
    <row r="18" spans="2:6">
      <c r="B18" s="225"/>
      <c r="C18" s="225"/>
      <c r="D18" s="225"/>
      <c r="E18" s="225"/>
      <c r="F18" s="225"/>
    </row>
    <row r="19" spans="2:6">
      <c r="B19" s="225"/>
      <c r="C19" s="225"/>
      <c r="D19" s="225"/>
      <c r="E19" s="225"/>
      <c r="F19" s="225"/>
    </row>
    <row r="20" spans="2:6">
      <c r="B20" s="225"/>
      <c r="C20" s="225"/>
      <c r="D20" s="225"/>
      <c r="E20" s="225"/>
      <c r="F20" s="225"/>
    </row>
  </sheetData>
  <mergeCells count="5">
    <mergeCell ref="A8:C8"/>
    <mergeCell ref="A1:G1"/>
    <mergeCell ref="A2:G2"/>
    <mergeCell ref="A3:D3"/>
    <mergeCell ref="E3:G3"/>
  </mergeCells>
  <printOptions horizontalCentered="1" verticalCentered="1"/>
  <pageMargins left="0.7" right="0.7" top="1" bottom="1" header="0.5" footer="0.5"/>
  <pageSetup paperSize="9" scale="80" orientation="landscape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63"/>
  <sheetViews>
    <sheetView showGridLines="0" rightToLeft="1" zoomScale="120" zoomScaleNormal="120" zoomScaleSheetLayoutView="80" workbookViewId="0">
      <selection sqref="A1:D1"/>
    </sheetView>
  </sheetViews>
  <sheetFormatPr defaultColWidth="8.85546875" defaultRowHeight="15.75"/>
  <cols>
    <col min="1" max="1" width="44" style="106" customWidth="1"/>
    <col min="2" max="3" width="29.7109375" style="106" customWidth="1"/>
    <col min="4" max="4" width="47" style="106" bestFit="1" customWidth="1"/>
    <col min="5" max="5" width="8.85546875" style="106"/>
    <col min="6" max="6" width="17.85546875" style="106" customWidth="1"/>
    <col min="7" max="9" width="8.85546875" style="106"/>
    <col min="10" max="10" width="25.85546875" style="106" customWidth="1"/>
    <col min="11" max="14" width="8.85546875" style="106"/>
    <col min="15" max="15" width="26.28515625" style="106" customWidth="1"/>
    <col min="16" max="256" width="8.85546875" style="106"/>
    <col min="257" max="257" width="38.28515625" style="106" customWidth="1"/>
    <col min="258" max="258" width="19.7109375" style="106" customWidth="1"/>
    <col min="259" max="259" width="21.28515625" style="106" customWidth="1"/>
    <col min="260" max="270" width="8.85546875" style="106"/>
    <col min="271" max="271" width="26.28515625" style="106" customWidth="1"/>
    <col min="272" max="512" width="8.85546875" style="106"/>
    <col min="513" max="513" width="38.28515625" style="106" customWidth="1"/>
    <col min="514" max="514" width="19.7109375" style="106" customWidth="1"/>
    <col min="515" max="515" width="21.28515625" style="106" customWidth="1"/>
    <col min="516" max="526" width="8.85546875" style="106"/>
    <col min="527" max="527" width="26.28515625" style="106" customWidth="1"/>
    <col min="528" max="768" width="8.85546875" style="106"/>
    <col min="769" max="769" width="38.28515625" style="106" customWidth="1"/>
    <col min="770" max="770" width="19.7109375" style="106" customWidth="1"/>
    <col min="771" max="771" width="21.28515625" style="106" customWidth="1"/>
    <col min="772" max="782" width="8.85546875" style="106"/>
    <col min="783" max="783" width="26.28515625" style="106" customWidth="1"/>
    <col min="784" max="1024" width="8.85546875" style="106"/>
    <col min="1025" max="1025" width="38.28515625" style="106" customWidth="1"/>
    <col min="1026" max="1026" width="19.7109375" style="106" customWidth="1"/>
    <col min="1027" max="1027" width="21.28515625" style="106" customWidth="1"/>
    <col min="1028" max="1038" width="8.85546875" style="106"/>
    <col min="1039" max="1039" width="26.28515625" style="106" customWidth="1"/>
    <col min="1040" max="1280" width="8.85546875" style="106"/>
    <col min="1281" max="1281" width="38.28515625" style="106" customWidth="1"/>
    <col min="1282" max="1282" width="19.7109375" style="106" customWidth="1"/>
    <col min="1283" max="1283" width="21.28515625" style="106" customWidth="1"/>
    <col min="1284" max="1294" width="8.85546875" style="106"/>
    <col min="1295" max="1295" width="26.28515625" style="106" customWidth="1"/>
    <col min="1296" max="1536" width="8.85546875" style="106"/>
    <col min="1537" max="1537" width="38.28515625" style="106" customWidth="1"/>
    <col min="1538" max="1538" width="19.7109375" style="106" customWidth="1"/>
    <col min="1539" max="1539" width="21.28515625" style="106" customWidth="1"/>
    <col min="1540" max="1550" width="8.85546875" style="106"/>
    <col min="1551" max="1551" width="26.28515625" style="106" customWidth="1"/>
    <col min="1552" max="1792" width="8.85546875" style="106"/>
    <col min="1793" max="1793" width="38.28515625" style="106" customWidth="1"/>
    <col min="1794" max="1794" width="19.7109375" style="106" customWidth="1"/>
    <col min="1795" max="1795" width="21.28515625" style="106" customWidth="1"/>
    <col min="1796" max="1806" width="8.85546875" style="106"/>
    <col min="1807" max="1807" width="26.28515625" style="106" customWidth="1"/>
    <col min="1808" max="2048" width="8.85546875" style="106"/>
    <col min="2049" max="2049" width="38.28515625" style="106" customWidth="1"/>
    <col min="2050" max="2050" width="19.7109375" style="106" customWidth="1"/>
    <col min="2051" max="2051" width="21.28515625" style="106" customWidth="1"/>
    <col min="2052" max="2062" width="8.85546875" style="106"/>
    <col min="2063" max="2063" width="26.28515625" style="106" customWidth="1"/>
    <col min="2064" max="2304" width="8.85546875" style="106"/>
    <col min="2305" max="2305" width="38.28515625" style="106" customWidth="1"/>
    <col min="2306" max="2306" width="19.7109375" style="106" customWidth="1"/>
    <col min="2307" max="2307" width="21.28515625" style="106" customWidth="1"/>
    <col min="2308" max="2318" width="8.85546875" style="106"/>
    <col min="2319" max="2319" width="26.28515625" style="106" customWidth="1"/>
    <col min="2320" max="2560" width="8.85546875" style="106"/>
    <col min="2561" max="2561" width="38.28515625" style="106" customWidth="1"/>
    <col min="2562" max="2562" width="19.7109375" style="106" customWidth="1"/>
    <col min="2563" max="2563" width="21.28515625" style="106" customWidth="1"/>
    <col min="2564" max="2574" width="8.85546875" style="106"/>
    <col min="2575" max="2575" width="26.28515625" style="106" customWidth="1"/>
    <col min="2576" max="2816" width="8.85546875" style="106"/>
    <col min="2817" max="2817" width="38.28515625" style="106" customWidth="1"/>
    <col min="2818" max="2818" width="19.7109375" style="106" customWidth="1"/>
    <col min="2819" max="2819" width="21.28515625" style="106" customWidth="1"/>
    <col min="2820" max="2830" width="8.85546875" style="106"/>
    <col min="2831" max="2831" width="26.28515625" style="106" customWidth="1"/>
    <col min="2832" max="3072" width="8.85546875" style="106"/>
    <col min="3073" max="3073" width="38.28515625" style="106" customWidth="1"/>
    <col min="3074" max="3074" width="19.7109375" style="106" customWidth="1"/>
    <col min="3075" max="3075" width="21.28515625" style="106" customWidth="1"/>
    <col min="3076" max="3086" width="8.85546875" style="106"/>
    <col min="3087" max="3087" width="26.28515625" style="106" customWidth="1"/>
    <col min="3088" max="3328" width="8.85546875" style="106"/>
    <col min="3329" max="3329" width="38.28515625" style="106" customWidth="1"/>
    <col min="3330" max="3330" width="19.7109375" style="106" customWidth="1"/>
    <col min="3331" max="3331" width="21.28515625" style="106" customWidth="1"/>
    <col min="3332" max="3342" width="8.85546875" style="106"/>
    <col min="3343" max="3343" width="26.28515625" style="106" customWidth="1"/>
    <col min="3344" max="3584" width="8.85546875" style="106"/>
    <col min="3585" max="3585" width="38.28515625" style="106" customWidth="1"/>
    <col min="3586" max="3586" width="19.7109375" style="106" customWidth="1"/>
    <col min="3587" max="3587" width="21.28515625" style="106" customWidth="1"/>
    <col min="3588" max="3598" width="8.85546875" style="106"/>
    <col min="3599" max="3599" width="26.28515625" style="106" customWidth="1"/>
    <col min="3600" max="3840" width="8.85546875" style="106"/>
    <col min="3841" max="3841" width="38.28515625" style="106" customWidth="1"/>
    <col min="3842" max="3842" width="19.7109375" style="106" customWidth="1"/>
    <col min="3843" max="3843" width="21.28515625" style="106" customWidth="1"/>
    <col min="3844" max="3854" width="8.85546875" style="106"/>
    <col min="3855" max="3855" width="26.28515625" style="106" customWidth="1"/>
    <col min="3856" max="4096" width="8.85546875" style="106"/>
    <col min="4097" max="4097" width="38.28515625" style="106" customWidth="1"/>
    <col min="4098" max="4098" width="19.7109375" style="106" customWidth="1"/>
    <col min="4099" max="4099" width="21.28515625" style="106" customWidth="1"/>
    <col min="4100" max="4110" width="8.85546875" style="106"/>
    <col min="4111" max="4111" width="26.28515625" style="106" customWidth="1"/>
    <col min="4112" max="4352" width="8.85546875" style="106"/>
    <col min="4353" max="4353" width="38.28515625" style="106" customWidth="1"/>
    <col min="4354" max="4354" width="19.7109375" style="106" customWidth="1"/>
    <col min="4355" max="4355" width="21.28515625" style="106" customWidth="1"/>
    <col min="4356" max="4366" width="8.85546875" style="106"/>
    <col min="4367" max="4367" width="26.28515625" style="106" customWidth="1"/>
    <col min="4368" max="4608" width="8.85546875" style="106"/>
    <col min="4609" max="4609" width="38.28515625" style="106" customWidth="1"/>
    <col min="4610" max="4610" width="19.7109375" style="106" customWidth="1"/>
    <col min="4611" max="4611" width="21.28515625" style="106" customWidth="1"/>
    <col min="4612" max="4622" width="8.85546875" style="106"/>
    <col min="4623" max="4623" width="26.28515625" style="106" customWidth="1"/>
    <col min="4624" max="4864" width="8.85546875" style="106"/>
    <col min="4865" max="4865" width="38.28515625" style="106" customWidth="1"/>
    <col min="4866" max="4866" width="19.7109375" style="106" customWidth="1"/>
    <col min="4867" max="4867" width="21.28515625" style="106" customWidth="1"/>
    <col min="4868" max="4878" width="8.85546875" style="106"/>
    <col min="4879" max="4879" width="26.28515625" style="106" customWidth="1"/>
    <col min="4880" max="5120" width="8.85546875" style="106"/>
    <col min="5121" max="5121" width="38.28515625" style="106" customWidth="1"/>
    <col min="5122" max="5122" width="19.7109375" style="106" customWidth="1"/>
    <col min="5123" max="5123" width="21.28515625" style="106" customWidth="1"/>
    <col min="5124" max="5134" width="8.85546875" style="106"/>
    <col min="5135" max="5135" width="26.28515625" style="106" customWidth="1"/>
    <col min="5136" max="5376" width="8.85546875" style="106"/>
    <col min="5377" max="5377" width="38.28515625" style="106" customWidth="1"/>
    <col min="5378" max="5378" width="19.7109375" style="106" customWidth="1"/>
    <col min="5379" max="5379" width="21.28515625" style="106" customWidth="1"/>
    <col min="5380" max="5390" width="8.85546875" style="106"/>
    <col min="5391" max="5391" width="26.28515625" style="106" customWidth="1"/>
    <col min="5392" max="5632" width="8.85546875" style="106"/>
    <col min="5633" max="5633" width="38.28515625" style="106" customWidth="1"/>
    <col min="5634" max="5634" width="19.7109375" style="106" customWidth="1"/>
    <col min="5635" max="5635" width="21.28515625" style="106" customWidth="1"/>
    <col min="5636" max="5646" width="8.85546875" style="106"/>
    <col min="5647" max="5647" width="26.28515625" style="106" customWidth="1"/>
    <col min="5648" max="5888" width="8.85546875" style="106"/>
    <col min="5889" max="5889" width="38.28515625" style="106" customWidth="1"/>
    <col min="5890" max="5890" width="19.7109375" style="106" customWidth="1"/>
    <col min="5891" max="5891" width="21.28515625" style="106" customWidth="1"/>
    <col min="5892" max="5902" width="8.85546875" style="106"/>
    <col min="5903" max="5903" width="26.28515625" style="106" customWidth="1"/>
    <col min="5904" max="6144" width="8.85546875" style="106"/>
    <col min="6145" max="6145" width="38.28515625" style="106" customWidth="1"/>
    <col min="6146" max="6146" width="19.7109375" style="106" customWidth="1"/>
    <col min="6147" max="6147" width="21.28515625" style="106" customWidth="1"/>
    <col min="6148" max="6158" width="8.85546875" style="106"/>
    <col min="6159" max="6159" width="26.28515625" style="106" customWidth="1"/>
    <col min="6160" max="6400" width="8.85546875" style="106"/>
    <col min="6401" max="6401" width="38.28515625" style="106" customWidth="1"/>
    <col min="6402" max="6402" width="19.7109375" style="106" customWidth="1"/>
    <col min="6403" max="6403" width="21.28515625" style="106" customWidth="1"/>
    <col min="6404" max="6414" width="8.85546875" style="106"/>
    <col min="6415" max="6415" width="26.28515625" style="106" customWidth="1"/>
    <col min="6416" max="6656" width="8.85546875" style="106"/>
    <col min="6657" max="6657" width="38.28515625" style="106" customWidth="1"/>
    <col min="6658" max="6658" width="19.7109375" style="106" customWidth="1"/>
    <col min="6659" max="6659" width="21.28515625" style="106" customWidth="1"/>
    <col min="6660" max="6670" width="8.85546875" style="106"/>
    <col min="6671" max="6671" width="26.28515625" style="106" customWidth="1"/>
    <col min="6672" max="6912" width="8.85546875" style="106"/>
    <col min="6913" max="6913" width="38.28515625" style="106" customWidth="1"/>
    <col min="6914" max="6914" width="19.7109375" style="106" customWidth="1"/>
    <col min="6915" max="6915" width="21.28515625" style="106" customWidth="1"/>
    <col min="6916" max="6926" width="8.85546875" style="106"/>
    <col min="6927" max="6927" width="26.28515625" style="106" customWidth="1"/>
    <col min="6928" max="7168" width="8.85546875" style="106"/>
    <col min="7169" max="7169" width="38.28515625" style="106" customWidth="1"/>
    <col min="7170" max="7170" width="19.7109375" style="106" customWidth="1"/>
    <col min="7171" max="7171" width="21.28515625" style="106" customWidth="1"/>
    <col min="7172" max="7182" width="8.85546875" style="106"/>
    <col min="7183" max="7183" width="26.28515625" style="106" customWidth="1"/>
    <col min="7184" max="7424" width="8.85546875" style="106"/>
    <col min="7425" max="7425" width="38.28515625" style="106" customWidth="1"/>
    <col min="7426" max="7426" width="19.7109375" style="106" customWidth="1"/>
    <col min="7427" max="7427" width="21.28515625" style="106" customWidth="1"/>
    <col min="7428" max="7438" width="8.85546875" style="106"/>
    <col min="7439" max="7439" width="26.28515625" style="106" customWidth="1"/>
    <col min="7440" max="7680" width="8.85546875" style="106"/>
    <col min="7681" max="7681" width="38.28515625" style="106" customWidth="1"/>
    <col min="7682" max="7682" width="19.7109375" style="106" customWidth="1"/>
    <col min="7683" max="7683" width="21.28515625" style="106" customWidth="1"/>
    <col min="7684" max="7694" width="8.85546875" style="106"/>
    <col min="7695" max="7695" width="26.28515625" style="106" customWidth="1"/>
    <col min="7696" max="7936" width="8.85546875" style="106"/>
    <col min="7937" max="7937" width="38.28515625" style="106" customWidth="1"/>
    <col min="7938" max="7938" width="19.7109375" style="106" customWidth="1"/>
    <col min="7939" max="7939" width="21.28515625" style="106" customWidth="1"/>
    <col min="7940" max="7950" width="8.85546875" style="106"/>
    <col min="7951" max="7951" width="26.28515625" style="106" customWidth="1"/>
    <col min="7952" max="8192" width="8.85546875" style="106"/>
    <col min="8193" max="8193" width="38.28515625" style="106" customWidth="1"/>
    <col min="8194" max="8194" width="19.7109375" style="106" customWidth="1"/>
    <col min="8195" max="8195" width="21.28515625" style="106" customWidth="1"/>
    <col min="8196" max="8206" width="8.85546875" style="106"/>
    <col min="8207" max="8207" width="26.28515625" style="106" customWidth="1"/>
    <col min="8208" max="8448" width="8.85546875" style="106"/>
    <col min="8449" max="8449" width="38.28515625" style="106" customWidth="1"/>
    <col min="8450" max="8450" width="19.7109375" style="106" customWidth="1"/>
    <col min="8451" max="8451" width="21.28515625" style="106" customWidth="1"/>
    <col min="8452" max="8462" width="8.85546875" style="106"/>
    <col min="8463" max="8463" width="26.28515625" style="106" customWidth="1"/>
    <col min="8464" max="8704" width="8.85546875" style="106"/>
    <col min="8705" max="8705" width="38.28515625" style="106" customWidth="1"/>
    <col min="8706" max="8706" width="19.7109375" style="106" customWidth="1"/>
    <col min="8707" max="8707" width="21.28515625" style="106" customWidth="1"/>
    <col min="8708" max="8718" width="8.85546875" style="106"/>
    <col min="8719" max="8719" width="26.28515625" style="106" customWidth="1"/>
    <col min="8720" max="8960" width="8.85546875" style="106"/>
    <col min="8961" max="8961" width="38.28515625" style="106" customWidth="1"/>
    <col min="8962" max="8962" width="19.7109375" style="106" customWidth="1"/>
    <col min="8963" max="8963" width="21.28515625" style="106" customWidth="1"/>
    <col min="8964" max="8974" width="8.85546875" style="106"/>
    <col min="8975" max="8975" width="26.28515625" style="106" customWidth="1"/>
    <col min="8976" max="9216" width="8.85546875" style="106"/>
    <col min="9217" max="9217" width="38.28515625" style="106" customWidth="1"/>
    <col min="9218" max="9218" width="19.7109375" style="106" customWidth="1"/>
    <col min="9219" max="9219" width="21.28515625" style="106" customWidth="1"/>
    <col min="9220" max="9230" width="8.85546875" style="106"/>
    <col min="9231" max="9231" width="26.28515625" style="106" customWidth="1"/>
    <col min="9232" max="9472" width="8.85546875" style="106"/>
    <col min="9473" max="9473" width="38.28515625" style="106" customWidth="1"/>
    <col min="9474" max="9474" width="19.7109375" style="106" customWidth="1"/>
    <col min="9475" max="9475" width="21.28515625" style="106" customWidth="1"/>
    <col min="9476" max="9486" width="8.85546875" style="106"/>
    <col min="9487" max="9487" width="26.28515625" style="106" customWidth="1"/>
    <col min="9488" max="9728" width="8.85546875" style="106"/>
    <col min="9729" max="9729" width="38.28515625" style="106" customWidth="1"/>
    <col min="9730" max="9730" width="19.7109375" style="106" customWidth="1"/>
    <col min="9731" max="9731" width="21.28515625" style="106" customWidth="1"/>
    <col min="9732" max="9742" width="8.85546875" style="106"/>
    <col min="9743" max="9743" width="26.28515625" style="106" customWidth="1"/>
    <col min="9744" max="9984" width="8.85546875" style="106"/>
    <col min="9985" max="9985" width="38.28515625" style="106" customWidth="1"/>
    <col min="9986" max="9986" width="19.7109375" style="106" customWidth="1"/>
    <col min="9987" max="9987" width="21.28515625" style="106" customWidth="1"/>
    <col min="9988" max="9998" width="8.85546875" style="106"/>
    <col min="9999" max="9999" width="26.28515625" style="106" customWidth="1"/>
    <col min="10000" max="10240" width="8.85546875" style="106"/>
    <col min="10241" max="10241" width="38.28515625" style="106" customWidth="1"/>
    <col min="10242" max="10242" width="19.7109375" style="106" customWidth="1"/>
    <col min="10243" max="10243" width="21.28515625" style="106" customWidth="1"/>
    <col min="10244" max="10254" width="8.85546875" style="106"/>
    <col min="10255" max="10255" width="26.28515625" style="106" customWidth="1"/>
    <col min="10256" max="10496" width="8.85546875" style="106"/>
    <col min="10497" max="10497" width="38.28515625" style="106" customWidth="1"/>
    <col min="10498" max="10498" width="19.7109375" style="106" customWidth="1"/>
    <col min="10499" max="10499" width="21.28515625" style="106" customWidth="1"/>
    <col min="10500" max="10510" width="8.85546875" style="106"/>
    <col min="10511" max="10511" width="26.28515625" style="106" customWidth="1"/>
    <col min="10512" max="10752" width="8.85546875" style="106"/>
    <col min="10753" max="10753" width="38.28515625" style="106" customWidth="1"/>
    <col min="10754" max="10754" width="19.7109375" style="106" customWidth="1"/>
    <col min="10755" max="10755" width="21.28515625" style="106" customWidth="1"/>
    <col min="10756" max="10766" width="8.85546875" style="106"/>
    <col min="10767" max="10767" width="26.28515625" style="106" customWidth="1"/>
    <col min="10768" max="11008" width="8.85546875" style="106"/>
    <col min="11009" max="11009" width="38.28515625" style="106" customWidth="1"/>
    <col min="11010" max="11010" width="19.7109375" style="106" customWidth="1"/>
    <col min="11011" max="11011" width="21.28515625" style="106" customWidth="1"/>
    <col min="11012" max="11022" width="8.85546875" style="106"/>
    <col min="11023" max="11023" width="26.28515625" style="106" customWidth="1"/>
    <col min="11024" max="11264" width="8.85546875" style="106"/>
    <col min="11265" max="11265" width="38.28515625" style="106" customWidth="1"/>
    <col min="11266" max="11266" width="19.7109375" style="106" customWidth="1"/>
    <col min="11267" max="11267" width="21.28515625" style="106" customWidth="1"/>
    <col min="11268" max="11278" width="8.85546875" style="106"/>
    <col min="11279" max="11279" width="26.28515625" style="106" customWidth="1"/>
    <col min="11280" max="11520" width="8.85546875" style="106"/>
    <col min="11521" max="11521" width="38.28515625" style="106" customWidth="1"/>
    <col min="11522" max="11522" width="19.7109375" style="106" customWidth="1"/>
    <col min="11523" max="11523" width="21.28515625" style="106" customWidth="1"/>
    <col min="11524" max="11534" width="8.85546875" style="106"/>
    <col min="11535" max="11535" width="26.28515625" style="106" customWidth="1"/>
    <col min="11536" max="11776" width="8.85546875" style="106"/>
    <col min="11777" max="11777" width="38.28515625" style="106" customWidth="1"/>
    <col min="11778" max="11778" width="19.7109375" style="106" customWidth="1"/>
    <col min="11779" max="11779" width="21.28515625" style="106" customWidth="1"/>
    <col min="11780" max="11790" width="8.85546875" style="106"/>
    <col min="11791" max="11791" width="26.28515625" style="106" customWidth="1"/>
    <col min="11792" max="12032" width="8.85546875" style="106"/>
    <col min="12033" max="12033" width="38.28515625" style="106" customWidth="1"/>
    <col min="12034" max="12034" width="19.7109375" style="106" customWidth="1"/>
    <col min="12035" max="12035" width="21.28515625" style="106" customWidth="1"/>
    <col min="12036" max="12046" width="8.85546875" style="106"/>
    <col min="12047" max="12047" width="26.28515625" style="106" customWidth="1"/>
    <col min="12048" max="12288" width="8.85546875" style="106"/>
    <col min="12289" max="12289" width="38.28515625" style="106" customWidth="1"/>
    <col min="12290" max="12290" width="19.7109375" style="106" customWidth="1"/>
    <col min="12291" max="12291" width="21.28515625" style="106" customWidth="1"/>
    <col min="12292" max="12302" width="8.85546875" style="106"/>
    <col min="12303" max="12303" width="26.28515625" style="106" customWidth="1"/>
    <col min="12304" max="12544" width="8.85546875" style="106"/>
    <col min="12545" max="12545" width="38.28515625" style="106" customWidth="1"/>
    <col min="12546" max="12546" width="19.7109375" style="106" customWidth="1"/>
    <col min="12547" max="12547" width="21.28515625" style="106" customWidth="1"/>
    <col min="12548" max="12558" width="8.85546875" style="106"/>
    <col min="12559" max="12559" width="26.28515625" style="106" customWidth="1"/>
    <col min="12560" max="12800" width="8.85546875" style="106"/>
    <col min="12801" max="12801" width="38.28515625" style="106" customWidth="1"/>
    <col min="12802" max="12802" width="19.7109375" style="106" customWidth="1"/>
    <col min="12803" max="12803" width="21.28515625" style="106" customWidth="1"/>
    <col min="12804" max="12814" width="8.85546875" style="106"/>
    <col min="12815" max="12815" width="26.28515625" style="106" customWidth="1"/>
    <col min="12816" max="13056" width="8.85546875" style="106"/>
    <col min="13057" max="13057" width="38.28515625" style="106" customWidth="1"/>
    <col min="13058" max="13058" width="19.7109375" style="106" customWidth="1"/>
    <col min="13059" max="13059" width="21.28515625" style="106" customWidth="1"/>
    <col min="13060" max="13070" width="8.85546875" style="106"/>
    <col min="13071" max="13071" width="26.28515625" style="106" customWidth="1"/>
    <col min="13072" max="13312" width="8.85546875" style="106"/>
    <col min="13313" max="13313" width="38.28515625" style="106" customWidth="1"/>
    <col min="13314" max="13314" width="19.7109375" style="106" customWidth="1"/>
    <col min="13315" max="13315" width="21.28515625" style="106" customWidth="1"/>
    <col min="13316" max="13326" width="8.85546875" style="106"/>
    <col min="13327" max="13327" width="26.28515625" style="106" customWidth="1"/>
    <col min="13328" max="13568" width="8.85546875" style="106"/>
    <col min="13569" max="13569" width="38.28515625" style="106" customWidth="1"/>
    <col min="13570" max="13570" width="19.7109375" style="106" customWidth="1"/>
    <col min="13571" max="13571" width="21.28515625" style="106" customWidth="1"/>
    <col min="13572" max="13582" width="8.85546875" style="106"/>
    <col min="13583" max="13583" width="26.28515625" style="106" customWidth="1"/>
    <col min="13584" max="13824" width="8.85546875" style="106"/>
    <col min="13825" max="13825" width="38.28515625" style="106" customWidth="1"/>
    <col min="13826" max="13826" width="19.7109375" style="106" customWidth="1"/>
    <col min="13827" max="13827" width="21.28515625" style="106" customWidth="1"/>
    <col min="13828" max="13838" width="8.85546875" style="106"/>
    <col min="13839" max="13839" width="26.28515625" style="106" customWidth="1"/>
    <col min="13840" max="14080" width="8.85546875" style="106"/>
    <col min="14081" max="14081" width="38.28515625" style="106" customWidth="1"/>
    <col min="14082" max="14082" width="19.7109375" style="106" customWidth="1"/>
    <col min="14083" max="14083" width="21.28515625" style="106" customWidth="1"/>
    <col min="14084" max="14094" width="8.85546875" style="106"/>
    <col min="14095" max="14095" width="26.28515625" style="106" customWidth="1"/>
    <col min="14096" max="14336" width="8.85546875" style="106"/>
    <col min="14337" max="14337" width="38.28515625" style="106" customWidth="1"/>
    <col min="14338" max="14338" width="19.7109375" style="106" customWidth="1"/>
    <col min="14339" max="14339" width="21.28515625" style="106" customWidth="1"/>
    <col min="14340" max="14350" width="8.85546875" style="106"/>
    <col min="14351" max="14351" width="26.28515625" style="106" customWidth="1"/>
    <col min="14352" max="14592" width="8.85546875" style="106"/>
    <col min="14593" max="14593" width="38.28515625" style="106" customWidth="1"/>
    <col min="14594" max="14594" width="19.7109375" style="106" customWidth="1"/>
    <col min="14595" max="14595" width="21.28515625" style="106" customWidth="1"/>
    <col min="14596" max="14606" width="8.85546875" style="106"/>
    <col min="14607" max="14607" width="26.28515625" style="106" customWidth="1"/>
    <col min="14608" max="14848" width="8.85546875" style="106"/>
    <col min="14849" max="14849" width="38.28515625" style="106" customWidth="1"/>
    <col min="14850" max="14850" width="19.7109375" style="106" customWidth="1"/>
    <col min="14851" max="14851" width="21.28515625" style="106" customWidth="1"/>
    <col min="14852" max="14862" width="8.85546875" style="106"/>
    <col min="14863" max="14863" width="26.28515625" style="106" customWidth="1"/>
    <col min="14864" max="15104" width="8.85546875" style="106"/>
    <col min="15105" max="15105" width="38.28515625" style="106" customWidth="1"/>
    <col min="15106" max="15106" width="19.7109375" style="106" customWidth="1"/>
    <col min="15107" max="15107" width="21.28515625" style="106" customWidth="1"/>
    <col min="15108" max="15118" width="8.85546875" style="106"/>
    <col min="15119" max="15119" width="26.28515625" style="106" customWidth="1"/>
    <col min="15120" max="15360" width="8.85546875" style="106"/>
    <col min="15361" max="15361" width="38.28515625" style="106" customWidth="1"/>
    <col min="15362" max="15362" width="19.7109375" style="106" customWidth="1"/>
    <col min="15363" max="15363" width="21.28515625" style="106" customWidth="1"/>
    <col min="15364" max="15374" width="8.85546875" style="106"/>
    <col min="15375" max="15375" width="26.28515625" style="106" customWidth="1"/>
    <col min="15376" max="15616" width="8.85546875" style="106"/>
    <col min="15617" max="15617" width="38.28515625" style="106" customWidth="1"/>
    <col min="15618" max="15618" width="19.7109375" style="106" customWidth="1"/>
    <col min="15619" max="15619" width="21.28515625" style="106" customWidth="1"/>
    <col min="15620" max="15630" width="8.85546875" style="106"/>
    <col min="15631" max="15631" width="26.28515625" style="106" customWidth="1"/>
    <col min="15632" max="15872" width="8.85546875" style="106"/>
    <col min="15873" max="15873" width="38.28515625" style="106" customWidth="1"/>
    <col min="15874" max="15874" width="19.7109375" style="106" customWidth="1"/>
    <col min="15875" max="15875" width="21.28515625" style="106" customWidth="1"/>
    <col min="15876" max="15886" width="8.85546875" style="106"/>
    <col min="15887" max="15887" width="26.28515625" style="106" customWidth="1"/>
    <col min="15888" max="16128" width="8.85546875" style="106"/>
    <col min="16129" max="16129" width="38.28515625" style="106" customWidth="1"/>
    <col min="16130" max="16130" width="19.7109375" style="106" customWidth="1"/>
    <col min="16131" max="16131" width="21.28515625" style="106" customWidth="1"/>
    <col min="16132" max="16142" width="8.85546875" style="106"/>
    <col min="16143" max="16143" width="26.28515625" style="106" customWidth="1"/>
    <col min="16144" max="16384" width="8.85546875" style="106"/>
  </cols>
  <sheetData>
    <row r="1" spans="1:5" s="33" customFormat="1" ht="33" customHeight="1">
      <c r="A1" s="717" t="s">
        <v>769</v>
      </c>
      <c r="B1" s="718"/>
      <c r="C1" s="718"/>
      <c r="D1" s="718"/>
    </row>
    <row r="2" spans="1:5" s="33" customFormat="1" ht="33" customHeight="1">
      <c r="A2" s="793" t="s">
        <v>770</v>
      </c>
      <c r="B2" s="793"/>
      <c r="C2" s="793"/>
      <c r="D2" s="793"/>
    </row>
    <row r="3" spans="1:5" s="83" customFormat="1" ht="17.100000000000001" customHeight="1">
      <c r="A3" s="782" t="s">
        <v>536</v>
      </c>
      <c r="B3" s="782"/>
      <c r="C3" s="783" t="s">
        <v>537</v>
      </c>
      <c r="D3" s="785"/>
    </row>
    <row r="4" spans="1:5" s="83" customFormat="1" ht="33" customHeight="1">
      <c r="A4" s="802" t="s">
        <v>52</v>
      </c>
      <c r="B4" s="485" t="s">
        <v>847</v>
      </c>
      <c r="C4" s="485" t="s">
        <v>844</v>
      </c>
      <c r="D4" s="802" t="s">
        <v>56</v>
      </c>
    </row>
    <row r="5" spans="1:5" s="83" customFormat="1" ht="33" customHeight="1">
      <c r="A5" s="802"/>
      <c r="B5" s="485" t="s">
        <v>846</v>
      </c>
      <c r="C5" s="485" t="s">
        <v>845</v>
      </c>
      <c r="D5" s="802"/>
      <c r="E5" s="99"/>
    </row>
    <row r="6" spans="1:5" s="83" customFormat="1">
      <c r="A6" s="367" t="s">
        <v>1192</v>
      </c>
      <c r="B6" s="491">
        <v>38170179</v>
      </c>
      <c r="C6" s="491">
        <v>850198</v>
      </c>
      <c r="D6" s="367" t="s">
        <v>1038</v>
      </c>
    </row>
    <row r="7" spans="1:5" s="83" customFormat="1">
      <c r="A7" s="367" t="s">
        <v>101</v>
      </c>
      <c r="B7" s="507">
        <v>41574761</v>
      </c>
      <c r="C7" s="507">
        <v>626621</v>
      </c>
      <c r="D7" s="367" t="s">
        <v>1039</v>
      </c>
    </row>
    <row r="8" spans="1:5" s="83" customFormat="1">
      <c r="A8" s="367" t="s">
        <v>796</v>
      </c>
      <c r="B8" s="491">
        <v>6332697</v>
      </c>
      <c r="C8" s="491">
        <v>362314</v>
      </c>
      <c r="D8" s="367" t="s">
        <v>1040</v>
      </c>
    </row>
    <row r="9" spans="1:5" s="83" customFormat="1">
      <c r="A9" s="367" t="s">
        <v>794</v>
      </c>
      <c r="B9" s="507">
        <v>22705792</v>
      </c>
      <c r="C9" s="507">
        <v>347777</v>
      </c>
      <c r="D9" s="367" t="s">
        <v>1041</v>
      </c>
    </row>
    <row r="10" spans="1:5" s="83" customFormat="1">
      <c r="A10" s="367" t="s">
        <v>100</v>
      </c>
      <c r="B10" s="491">
        <v>1986354</v>
      </c>
      <c r="C10" s="491">
        <v>64922</v>
      </c>
      <c r="D10" s="367" t="s">
        <v>1044</v>
      </c>
    </row>
    <row r="11" spans="1:5" s="83" customFormat="1">
      <c r="A11" s="367" t="s">
        <v>212</v>
      </c>
      <c r="B11" s="507">
        <v>2739632</v>
      </c>
      <c r="C11" s="507">
        <v>104914</v>
      </c>
      <c r="D11" s="367" t="s">
        <v>1045</v>
      </c>
    </row>
    <row r="12" spans="1:5" s="83" customFormat="1">
      <c r="A12" s="367" t="s">
        <v>691</v>
      </c>
      <c r="B12" s="491">
        <v>13170152</v>
      </c>
      <c r="C12" s="491">
        <v>243619</v>
      </c>
      <c r="D12" s="367" t="s">
        <v>1049</v>
      </c>
    </row>
    <row r="13" spans="1:5" s="83" customFormat="1">
      <c r="A13" s="367" t="s">
        <v>213</v>
      </c>
      <c r="B13" s="507">
        <v>354969</v>
      </c>
      <c r="C13" s="507">
        <v>26947</v>
      </c>
      <c r="D13" s="367" t="s">
        <v>1051</v>
      </c>
    </row>
    <row r="14" spans="1:5" s="83" customFormat="1">
      <c r="A14" s="367" t="s">
        <v>795</v>
      </c>
      <c r="B14" s="491" t="s">
        <v>214</v>
      </c>
      <c r="C14" s="491" t="s">
        <v>214</v>
      </c>
      <c r="D14" s="367" t="s">
        <v>1047</v>
      </c>
    </row>
    <row r="15" spans="1:5" s="83" customFormat="1">
      <c r="A15" s="367" t="s">
        <v>1052</v>
      </c>
      <c r="B15" s="507">
        <v>36938</v>
      </c>
      <c r="C15" s="507">
        <v>1248</v>
      </c>
      <c r="D15" s="367" t="s">
        <v>1053</v>
      </c>
    </row>
    <row r="16" spans="1:5" s="100" customFormat="1" ht="33" customHeight="1">
      <c r="A16" s="462" t="s">
        <v>843</v>
      </c>
      <c r="B16" s="519">
        <f>SUM(B6:B15)</f>
        <v>127071474</v>
      </c>
      <c r="C16" s="519">
        <f>SUM(C6:C15)</f>
        <v>2628560</v>
      </c>
      <c r="D16" s="462" t="s">
        <v>36</v>
      </c>
    </row>
    <row r="17" spans="1:14" s="100" customFormat="1" ht="33" customHeight="1">
      <c r="A17" s="284"/>
      <c r="B17" s="284"/>
      <c r="C17" s="284"/>
      <c r="D17" s="284"/>
      <c r="E17" s="101"/>
    </row>
    <row r="18" spans="1:14" s="83" customFormat="1" ht="33" customHeight="1">
      <c r="A18" s="102"/>
      <c r="B18" s="103"/>
      <c r="C18" s="103"/>
      <c r="D18" s="102"/>
      <c r="E18" s="104"/>
    </row>
    <row r="19" spans="1:14" s="83" customFormat="1" ht="33" customHeight="1">
      <c r="A19" s="102"/>
      <c r="B19" s="103"/>
      <c r="C19" s="103"/>
      <c r="D19" s="102"/>
      <c r="E19" s="104"/>
    </row>
    <row r="20" spans="1:14" s="83" customFormat="1" ht="33" customHeight="1">
      <c r="A20" s="102"/>
      <c r="B20" s="103"/>
      <c r="C20" s="103"/>
      <c r="D20" s="102"/>
      <c r="E20" s="104"/>
    </row>
    <row r="21" spans="1:14" s="83" customFormat="1" ht="33" customHeight="1">
      <c r="A21" s="102"/>
      <c r="B21" s="103"/>
      <c r="C21" s="103"/>
      <c r="D21" s="102"/>
      <c r="E21" s="104"/>
    </row>
    <row r="22" spans="1:14" s="83" customFormat="1" ht="33" customHeight="1">
      <c r="A22" s="102"/>
      <c r="B22" s="103"/>
      <c r="C22" s="103"/>
      <c r="D22" s="102"/>
      <c r="E22" s="104"/>
    </row>
    <row r="23" spans="1:14" s="100" customFormat="1" ht="33" customHeight="1">
      <c r="A23" s="284"/>
      <c r="B23" s="105"/>
      <c r="C23" s="105"/>
      <c r="D23" s="284"/>
      <c r="E23" s="101"/>
    </row>
    <row r="24" spans="1:14" s="33" customFormat="1"/>
    <row r="25" spans="1:14" s="33" customFormat="1"/>
    <row r="26" spans="1:14" s="33" customFormat="1"/>
    <row r="28" spans="1:14" s="33" customFormat="1">
      <c r="H28" s="106"/>
    </row>
    <row r="29" spans="1:14" s="33" customFormat="1"/>
    <row r="30" spans="1:14" s="33" customFormat="1">
      <c r="A30" s="42"/>
      <c r="D30" s="42"/>
      <c r="H30" s="106"/>
    </row>
    <row r="31" spans="1:14">
      <c r="I31" s="33"/>
      <c r="J31" s="33"/>
      <c r="K31" s="33"/>
      <c r="L31" s="33"/>
      <c r="M31" s="33"/>
      <c r="N31" s="33"/>
    </row>
    <row r="32" spans="1:14" s="33" customFormat="1"/>
    <row r="33" spans="1:8" s="33" customFormat="1">
      <c r="A33" s="107"/>
      <c r="D33" s="107"/>
    </row>
    <row r="34" spans="1:8" s="33" customFormat="1"/>
    <row r="35" spans="1:8" s="33" customFormat="1"/>
    <row r="36" spans="1:8" s="33" customFormat="1"/>
    <row r="37" spans="1:8" s="33" customFormat="1"/>
    <row r="38" spans="1:8" s="33" customFormat="1"/>
    <row r="39" spans="1:8" s="33" customFormat="1"/>
    <row r="40" spans="1:8" s="33" customFormat="1"/>
    <row r="41" spans="1:8">
      <c r="A41" s="33"/>
      <c r="B41" s="33"/>
      <c r="C41" s="33"/>
      <c r="D41" s="33"/>
    </row>
    <row r="42" spans="1:8">
      <c r="A42" s="42"/>
      <c r="B42" s="33"/>
      <c r="C42" s="33"/>
      <c r="D42" s="42"/>
    </row>
    <row r="43" spans="1:8" s="33" customFormat="1">
      <c r="H43" s="42"/>
    </row>
    <row r="44" spans="1:8" s="33" customFormat="1">
      <c r="H44" s="42"/>
    </row>
    <row r="46" spans="1:8" s="33" customFormat="1"/>
    <row r="47" spans="1:8" s="33" customFormat="1" ht="17.25">
      <c r="B47" s="347"/>
      <c r="C47" s="108"/>
    </row>
    <row r="48" spans="1:8" s="33" customFormat="1">
      <c r="A48" s="42"/>
      <c r="D48" s="42"/>
    </row>
    <row r="49" spans="1:4" s="33" customFormat="1">
      <c r="A49" s="42"/>
      <c r="D49" s="42"/>
    </row>
    <row r="50" spans="1:4">
      <c r="A50" s="48"/>
      <c r="D50" s="48"/>
    </row>
    <row r="51" spans="1:4" s="33" customFormat="1"/>
    <row r="52" spans="1:4" s="33" customFormat="1">
      <c r="B52" s="109"/>
      <c r="C52" s="110"/>
    </row>
    <row r="53" spans="1:4" s="33" customFormat="1"/>
    <row r="55" spans="1:4">
      <c r="A55" s="111"/>
      <c r="B55" s="33"/>
      <c r="C55" s="33"/>
      <c r="D55" s="111"/>
    </row>
    <row r="56" spans="1:4" s="112" customFormat="1">
      <c r="A56" s="89"/>
      <c r="D56" s="89"/>
    </row>
    <row r="57" spans="1:4" s="112" customFormat="1">
      <c r="A57" s="61"/>
      <c r="D57" s="61"/>
    </row>
    <row r="59" spans="1:4" s="33" customFormat="1"/>
    <row r="60" spans="1:4" s="33" customFormat="1">
      <c r="C60" s="108"/>
    </row>
    <row r="61" spans="1:4" s="33" customFormat="1"/>
    <row r="62" spans="1:4" s="33" customFormat="1"/>
    <row r="63" spans="1:4" s="33" customFormat="1"/>
  </sheetData>
  <mergeCells count="6">
    <mergeCell ref="D4:D5"/>
    <mergeCell ref="A4:A5"/>
    <mergeCell ref="A1:D1"/>
    <mergeCell ref="A2:D2"/>
    <mergeCell ref="A3:B3"/>
    <mergeCell ref="C3:D3"/>
  </mergeCells>
  <printOptions horizontalCentered="1" verticalCentered="1"/>
  <pageMargins left="0.70866141732283472" right="0.70866141732283472" top="0.39370078740157483" bottom="0.39370078740157483" header="0.51181102362204722" footer="0.51181102362204722"/>
  <pageSetup paperSize="9" scale="59" orientation="portrait" horizontalDpi="4294967295" verticalDpi="4294967292" r:id="rId1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H16"/>
  <sheetViews>
    <sheetView rightToLeft="1" topLeftCell="A10" zoomScaleNormal="100" workbookViewId="0">
      <selection sqref="A1:G1"/>
    </sheetView>
  </sheetViews>
  <sheetFormatPr defaultColWidth="6.7109375" defaultRowHeight="12.75"/>
  <cols>
    <col min="1" max="1" width="27.7109375" style="378" customWidth="1"/>
    <col min="2" max="4" width="20.7109375" style="378" customWidth="1"/>
    <col min="5" max="5" width="26.28515625" style="378" customWidth="1"/>
    <col min="6" max="6" width="30.28515625" style="378" customWidth="1"/>
    <col min="7" max="7" width="28.7109375" style="420" customWidth="1"/>
    <col min="8" max="256" width="6.7109375" style="378"/>
    <col min="257" max="258" width="22.28515625" style="378" customWidth="1"/>
    <col min="259" max="263" width="20.7109375" style="378" customWidth="1"/>
    <col min="264" max="512" width="6.7109375" style="378"/>
    <col min="513" max="514" width="22.28515625" style="378" customWidth="1"/>
    <col min="515" max="519" width="20.7109375" style="378" customWidth="1"/>
    <col min="520" max="768" width="6.7109375" style="378"/>
    <col min="769" max="770" width="22.28515625" style="378" customWidth="1"/>
    <col min="771" max="775" width="20.7109375" style="378" customWidth="1"/>
    <col min="776" max="1024" width="6.7109375" style="378"/>
    <col min="1025" max="1026" width="22.28515625" style="378" customWidth="1"/>
    <col min="1027" max="1031" width="20.7109375" style="378" customWidth="1"/>
    <col min="1032" max="1280" width="6.7109375" style="378"/>
    <col min="1281" max="1282" width="22.28515625" style="378" customWidth="1"/>
    <col min="1283" max="1287" width="20.7109375" style="378" customWidth="1"/>
    <col min="1288" max="1536" width="6.7109375" style="378"/>
    <col min="1537" max="1538" width="22.28515625" style="378" customWidth="1"/>
    <col min="1539" max="1543" width="20.7109375" style="378" customWidth="1"/>
    <col min="1544" max="1792" width="6.7109375" style="378"/>
    <col min="1793" max="1794" width="22.28515625" style="378" customWidth="1"/>
    <col min="1795" max="1799" width="20.7109375" style="378" customWidth="1"/>
    <col min="1800" max="2048" width="6.7109375" style="378"/>
    <col min="2049" max="2050" width="22.28515625" style="378" customWidth="1"/>
    <col min="2051" max="2055" width="20.7109375" style="378" customWidth="1"/>
    <col min="2056" max="2304" width="6.7109375" style="378"/>
    <col min="2305" max="2306" width="22.28515625" style="378" customWidth="1"/>
    <col min="2307" max="2311" width="20.7109375" style="378" customWidth="1"/>
    <col min="2312" max="2560" width="6.7109375" style="378"/>
    <col min="2561" max="2562" width="22.28515625" style="378" customWidth="1"/>
    <col min="2563" max="2567" width="20.7109375" style="378" customWidth="1"/>
    <col min="2568" max="2816" width="6.7109375" style="378"/>
    <col min="2817" max="2818" width="22.28515625" style="378" customWidth="1"/>
    <col min="2819" max="2823" width="20.7109375" style="378" customWidth="1"/>
    <col min="2824" max="3072" width="6.7109375" style="378"/>
    <col min="3073" max="3074" width="22.28515625" style="378" customWidth="1"/>
    <col min="3075" max="3079" width="20.7109375" style="378" customWidth="1"/>
    <col min="3080" max="3328" width="6.7109375" style="378"/>
    <col min="3329" max="3330" width="22.28515625" style="378" customWidth="1"/>
    <col min="3331" max="3335" width="20.7109375" style="378" customWidth="1"/>
    <col min="3336" max="3584" width="6.7109375" style="378"/>
    <col min="3585" max="3586" width="22.28515625" style="378" customWidth="1"/>
    <col min="3587" max="3591" width="20.7109375" style="378" customWidth="1"/>
    <col min="3592" max="3840" width="6.7109375" style="378"/>
    <col min="3841" max="3842" width="22.28515625" style="378" customWidth="1"/>
    <col min="3843" max="3847" width="20.7109375" style="378" customWidth="1"/>
    <col min="3848" max="4096" width="6.7109375" style="378"/>
    <col min="4097" max="4098" width="22.28515625" style="378" customWidth="1"/>
    <col min="4099" max="4103" width="20.7109375" style="378" customWidth="1"/>
    <col min="4104" max="4352" width="6.7109375" style="378"/>
    <col min="4353" max="4354" width="22.28515625" style="378" customWidth="1"/>
    <col min="4355" max="4359" width="20.7109375" style="378" customWidth="1"/>
    <col min="4360" max="4608" width="6.7109375" style="378"/>
    <col min="4609" max="4610" width="22.28515625" style="378" customWidth="1"/>
    <col min="4611" max="4615" width="20.7109375" style="378" customWidth="1"/>
    <col min="4616" max="4864" width="6.7109375" style="378"/>
    <col min="4865" max="4866" width="22.28515625" style="378" customWidth="1"/>
    <col min="4867" max="4871" width="20.7109375" style="378" customWidth="1"/>
    <col min="4872" max="5120" width="6.7109375" style="378"/>
    <col min="5121" max="5122" width="22.28515625" style="378" customWidth="1"/>
    <col min="5123" max="5127" width="20.7109375" style="378" customWidth="1"/>
    <col min="5128" max="5376" width="6.7109375" style="378"/>
    <col min="5377" max="5378" width="22.28515625" style="378" customWidth="1"/>
    <col min="5379" max="5383" width="20.7109375" style="378" customWidth="1"/>
    <col min="5384" max="5632" width="6.7109375" style="378"/>
    <col min="5633" max="5634" width="22.28515625" style="378" customWidth="1"/>
    <col min="5635" max="5639" width="20.7109375" style="378" customWidth="1"/>
    <col min="5640" max="5888" width="6.7109375" style="378"/>
    <col min="5889" max="5890" width="22.28515625" style="378" customWidth="1"/>
    <col min="5891" max="5895" width="20.7109375" style="378" customWidth="1"/>
    <col min="5896" max="6144" width="6.7109375" style="378"/>
    <col min="6145" max="6146" width="22.28515625" style="378" customWidth="1"/>
    <col min="6147" max="6151" width="20.7109375" style="378" customWidth="1"/>
    <col min="6152" max="6400" width="6.7109375" style="378"/>
    <col min="6401" max="6402" width="22.28515625" style="378" customWidth="1"/>
    <col min="6403" max="6407" width="20.7109375" style="378" customWidth="1"/>
    <col min="6408" max="6656" width="6.7109375" style="378"/>
    <col min="6657" max="6658" width="22.28515625" style="378" customWidth="1"/>
    <col min="6659" max="6663" width="20.7109375" style="378" customWidth="1"/>
    <col min="6664" max="6912" width="6.7109375" style="378"/>
    <col min="6913" max="6914" width="22.28515625" style="378" customWidth="1"/>
    <col min="6915" max="6919" width="20.7109375" style="378" customWidth="1"/>
    <col min="6920" max="7168" width="6.7109375" style="378"/>
    <col min="7169" max="7170" width="22.28515625" style="378" customWidth="1"/>
    <col min="7171" max="7175" width="20.7109375" style="378" customWidth="1"/>
    <col min="7176" max="7424" width="6.7109375" style="378"/>
    <col min="7425" max="7426" width="22.28515625" style="378" customWidth="1"/>
    <col min="7427" max="7431" width="20.7109375" style="378" customWidth="1"/>
    <col min="7432" max="7680" width="6.7109375" style="378"/>
    <col min="7681" max="7682" width="22.28515625" style="378" customWidth="1"/>
    <col min="7683" max="7687" width="20.7109375" style="378" customWidth="1"/>
    <col min="7688" max="7936" width="6.7109375" style="378"/>
    <col min="7937" max="7938" width="22.28515625" style="378" customWidth="1"/>
    <col min="7939" max="7943" width="20.7109375" style="378" customWidth="1"/>
    <col min="7944" max="8192" width="6.7109375" style="378"/>
    <col min="8193" max="8194" width="22.28515625" style="378" customWidth="1"/>
    <col min="8195" max="8199" width="20.7109375" style="378" customWidth="1"/>
    <col min="8200" max="8448" width="6.7109375" style="378"/>
    <col min="8449" max="8450" width="22.28515625" style="378" customWidth="1"/>
    <col min="8451" max="8455" width="20.7109375" style="378" customWidth="1"/>
    <col min="8456" max="8704" width="6.7109375" style="378"/>
    <col min="8705" max="8706" width="22.28515625" style="378" customWidth="1"/>
    <col min="8707" max="8711" width="20.7109375" style="378" customWidth="1"/>
    <col min="8712" max="8960" width="6.7109375" style="378"/>
    <col min="8961" max="8962" width="22.28515625" style="378" customWidth="1"/>
    <col min="8963" max="8967" width="20.7109375" style="378" customWidth="1"/>
    <col min="8968" max="9216" width="6.7109375" style="378"/>
    <col min="9217" max="9218" width="22.28515625" style="378" customWidth="1"/>
    <col min="9219" max="9223" width="20.7109375" style="378" customWidth="1"/>
    <col min="9224" max="9472" width="6.7109375" style="378"/>
    <col min="9473" max="9474" width="22.28515625" style="378" customWidth="1"/>
    <col min="9475" max="9479" width="20.7109375" style="378" customWidth="1"/>
    <col min="9480" max="9728" width="6.7109375" style="378"/>
    <col min="9729" max="9730" width="22.28515625" style="378" customWidth="1"/>
    <col min="9731" max="9735" width="20.7109375" style="378" customWidth="1"/>
    <col min="9736" max="9984" width="6.7109375" style="378"/>
    <col min="9985" max="9986" width="22.28515625" style="378" customWidth="1"/>
    <col min="9987" max="9991" width="20.7109375" style="378" customWidth="1"/>
    <col min="9992" max="10240" width="6.7109375" style="378"/>
    <col min="10241" max="10242" width="22.28515625" style="378" customWidth="1"/>
    <col min="10243" max="10247" width="20.7109375" style="378" customWidth="1"/>
    <col min="10248" max="10496" width="6.7109375" style="378"/>
    <col min="10497" max="10498" width="22.28515625" style="378" customWidth="1"/>
    <col min="10499" max="10503" width="20.7109375" style="378" customWidth="1"/>
    <col min="10504" max="10752" width="6.7109375" style="378"/>
    <col min="10753" max="10754" width="22.28515625" style="378" customWidth="1"/>
    <col min="10755" max="10759" width="20.7109375" style="378" customWidth="1"/>
    <col min="10760" max="11008" width="6.7109375" style="378"/>
    <col min="11009" max="11010" width="22.28515625" style="378" customWidth="1"/>
    <col min="11011" max="11015" width="20.7109375" style="378" customWidth="1"/>
    <col min="11016" max="11264" width="6.7109375" style="378"/>
    <col min="11265" max="11266" width="22.28515625" style="378" customWidth="1"/>
    <col min="11267" max="11271" width="20.7109375" style="378" customWidth="1"/>
    <col min="11272" max="11520" width="6.7109375" style="378"/>
    <col min="11521" max="11522" width="22.28515625" style="378" customWidth="1"/>
    <col min="11523" max="11527" width="20.7109375" style="378" customWidth="1"/>
    <col min="11528" max="11776" width="6.7109375" style="378"/>
    <col min="11777" max="11778" width="22.28515625" style="378" customWidth="1"/>
    <col min="11779" max="11783" width="20.7109375" style="378" customWidth="1"/>
    <col min="11784" max="12032" width="6.7109375" style="378"/>
    <col min="12033" max="12034" width="22.28515625" style="378" customWidth="1"/>
    <col min="12035" max="12039" width="20.7109375" style="378" customWidth="1"/>
    <col min="12040" max="12288" width="6.7109375" style="378"/>
    <col min="12289" max="12290" width="22.28515625" style="378" customWidth="1"/>
    <col min="12291" max="12295" width="20.7109375" style="378" customWidth="1"/>
    <col min="12296" max="12544" width="6.7109375" style="378"/>
    <col min="12545" max="12546" width="22.28515625" style="378" customWidth="1"/>
    <col min="12547" max="12551" width="20.7109375" style="378" customWidth="1"/>
    <col min="12552" max="12800" width="6.7109375" style="378"/>
    <col min="12801" max="12802" width="22.28515625" style="378" customWidth="1"/>
    <col min="12803" max="12807" width="20.7109375" style="378" customWidth="1"/>
    <col min="12808" max="13056" width="6.7109375" style="378"/>
    <col min="13057" max="13058" width="22.28515625" style="378" customWidth="1"/>
    <col min="13059" max="13063" width="20.7109375" style="378" customWidth="1"/>
    <col min="13064" max="13312" width="6.7109375" style="378"/>
    <col min="13313" max="13314" width="22.28515625" style="378" customWidth="1"/>
    <col min="13315" max="13319" width="20.7109375" style="378" customWidth="1"/>
    <col min="13320" max="13568" width="6.7109375" style="378"/>
    <col min="13569" max="13570" width="22.28515625" style="378" customWidth="1"/>
    <col min="13571" max="13575" width="20.7109375" style="378" customWidth="1"/>
    <col min="13576" max="13824" width="6.7109375" style="378"/>
    <col min="13825" max="13826" width="22.28515625" style="378" customWidth="1"/>
    <col min="13827" max="13831" width="20.7109375" style="378" customWidth="1"/>
    <col min="13832" max="14080" width="6.7109375" style="378"/>
    <col min="14081" max="14082" width="22.28515625" style="378" customWidth="1"/>
    <col min="14083" max="14087" width="20.7109375" style="378" customWidth="1"/>
    <col min="14088" max="14336" width="6.7109375" style="378"/>
    <col min="14337" max="14338" width="22.28515625" style="378" customWidth="1"/>
    <col min="14339" max="14343" width="20.7109375" style="378" customWidth="1"/>
    <col min="14344" max="14592" width="6.7109375" style="378"/>
    <col min="14593" max="14594" width="22.28515625" style="378" customWidth="1"/>
    <col min="14595" max="14599" width="20.7109375" style="378" customWidth="1"/>
    <col min="14600" max="14848" width="6.7109375" style="378"/>
    <col min="14849" max="14850" width="22.28515625" style="378" customWidth="1"/>
    <col min="14851" max="14855" width="20.7109375" style="378" customWidth="1"/>
    <col min="14856" max="15104" width="6.7109375" style="378"/>
    <col min="15105" max="15106" width="22.28515625" style="378" customWidth="1"/>
    <col min="15107" max="15111" width="20.7109375" style="378" customWidth="1"/>
    <col min="15112" max="15360" width="6.7109375" style="378"/>
    <col min="15361" max="15362" width="22.28515625" style="378" customWidth="1"/>
    <col min="15363" max="15367" width="20.7109375" style="378" customWidth="1"/>
    <col min="15368" max="15616" width="6.7109375" style="378"/>
    <col min="15617" max="15618" width="22.28515625" style="378" customWidth="1"/>
    <col min="15619" max="15623" width="20.7109375" style="378" customWidth="1"/>
    <col min="15624" max="15872" width="6.7109375" style="378"/>
    <col min="15873" max="15874" width="22.28515625" style="378" customWidth="1"/>
    <col min="15875" max="15879" width="20.7109375" style="378" customWidth="1"/>
    <col min="15880" max="16128" width="6.7109375" style="378"/>
    <col min="16129" max="16130" width="22.28515625" style="378" customWidth="1"/>
    <col min="16131" max="16135" width="20.7109375" style="378" customWidth="1"/>
    <col min="16136" max="16384" width="6.7109375" style="378"/>
  </cols>
  <sheetData>
    <row r="1" spans="1:34" ht="45" customHeight="1">
      <c r="A1" s="714" t="s">
        <v>989</v>
      </c>
      <c r="B1" s="714"/>
      <c r="C1" s="714"/>
      <c r="D1" s="714"/>
      <c r="E1" s="714"/>
      <c r="F1" s="714"/>
      <c r="G1" s="714"/>
      <c r="H1" s="442"/>
    </row>
    <row r="2" spans="1:34" ht="45" customHeight="1">
      <c r="A2" s="855" t="s">
        <v>1013</v>
      </c>
      <c r="B2" s="855"/>
      <c r="C2" s="855"/>
      <c r="D2" s="855"/>
      <c r="E2" s="855"/>
      <c r="F2" s="855"/>
      <c r="G2" s="855"/>
      <c r="H2" s="441"/>
      <c r="I2" s="418"/>
      <c r="J2" s="418"/>
      <c r="K2" s="418"/>
      <c r="L2" s="418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  <c r="X2" s="862"/>
      <c r="Y2" s="862"/>
      <c r="Z2" s="862"/>
      <c r="AA2" s="862"/>
      <c r="AB2" s="862"/>
      <c r="AC2" s="862"/>
      <c r="AD2" s="862"/>
      <c r="AE2" s="862"/>
      <c r="AF2" s="862"/>
      <c r="AG2" s="862"/>
      <c r="AH2" s="862"/>
    </row>
    <row r="3" spans="1:34" s="419" customFormat="1" ht="26.25" customHeight="1">
      <c r="A3" s="782" t="s">
        <v>1243</v>
      </c>
      <c r="B3" s="782"/>
      <c r="C3" s="782"/>
      <c r="D3" s="782" t="s">
        <v>1232</v>
      </c>
      <c r="E3" s="782"/>
      <c r="F3" s="782"/>
      <c r="G3" s="782"/>
      <c r="H3" s="511"/>
    </row>
    <row r="4" spans="1:34" ht="45" customHeight="1">
      <c r="A4" s="788" t="s">
        <v>971</v>
      </c>
      <c r="B4" s="500" t="s">
        <v>171</v>
      </c>
      <c r="C4" s="500" t="s">
        <v>559</v>
      </c>
      <c r="D4" s="500" t="s">
        <v>560</v>
      </c>
      <c r="E4" s="500" t="s">
        <v>561</v>
      </c>
      <c r="F4" s="500" t="s">
        <v>562</v>
      </c>
      <c r="G4" s="834" t="s">
        <v>993</v>
      </c>
      <c r="H4" s="442"/>
    </row>
    <row r="5" spans="1:34" ht="80.25" customHeight="1">
      <c r="A5" s="802"/>
      <c r="B5" s="501" t="s">
        <v>563</v>
      </c>
      <c r="C5" s="501" t="s">
        <v>564</v>
      </c>
      <c r="D5" s="501" t="s">
        <v>565</v>
      </c>
      <c r="E5" s="501" t="s">
        <v>566</v>
      </c>
      <c r="F5" s="501" t="s">
        <v>567</v>
      </c>
      <c r="G5" s="791"/>
      <c r="H5" s="442"/>
    </row>
    <row r="6" spans="1:34" ht="45" customHeight="1">
      <c r="A6" s="461" t="s">
        <v>104</v>
      </c>
      <c r="B6" s="515">
        <v>1</v>
      </c>
      <c r="C6" s="516">
        <v>40229</v>
      </c>
      <c r="D6" s="516">
        <v>23098</v>
      </c>
      <c r="E6" s="510">
        <f>C6+D6</f>
        <v>63327</v>
      </c>
      <c r="F6" s="516">
        <v>180127</v>
      </c>
      <c r="G6" s="461" t="s">
        <v>2</v>
      </c>
      <c r="H6" s="442"/>
    </row>
    <row r="7" spans="1:34" ht="45" customHeight="1">
      <c r="A7" s="461" t="s">
        <v>859</v>
      </c>
      <c r="B7" s="517">
        <v>1</v>
      </c>
      <c r="C7" s="518">
        <v>6550</v>
      </c>
      <c r="D7" s="518">
        <v>9281</v>
      </c>
      <c r="E7" s="510">
        <f t="shared" ref="E7:E14" si="0">C7+D7</f>
        <v>15831</v>
      </c>
      <c r="F7" s="518">
        <v>50412</v>
      </c>
      <c r="G7" s="461" t="s">
        <v>3</v>
      </c>
      <c r="H7" s="442"/>
    </row>
    <row r="8" spans="1:34" ht="45" customHeight="1">
      <c r="A8" s="461" t="s">
        <v>105</v>
      </c>
      <c r="B8" s="515">
        <v>1</v>
      </c>
      <c r="C8" s="516">
        <v>27197</v>
      </c>
      <c r="D8" s="516">
        <v>8279</v>
      </c>
      <c r="E8" s="510">
        <f t="shared" si="0"/>
        <v>35476</v>
      </c>
      <c r="F8" s="516">
        <v>125395</v>
      </c>
      <c r="G8" s="461" t="s">
        <v>5</v>
      </c>
      <c r="H8" s="442"/>
    </row>
    <row r="9" spans="1:34" ht="45" customHeight="1">
      <c r="A9" s="461" t="s">
        <v>107</v>
      </c>
      <c r="B9" s="517">
        <v>1</v>
      </c>
      <c r="C9" s="518">
        <v>9565</v>
      </c>
      <c r="D9" s="518">
        <v>4153</v>
      </c>
      <c r="E9" s="510">
        <f t="shared" si="0"/>
        <v>13718</v>
      </c>
      <c r="F9" s="518">
        <v>43329</v>
      </c>
      <c r="G9" s="461" t="s">
        <v>8</v>
      </c>
      <c r="H9" s="442"/>
    </row>
    <row r="10" spans="1:34" ht="45" customHeight="1">
      <c r="A10" s="461" t="s">
        <v>108</v>
      </c>
      <c r="B10" s="515">
        <v>1</v>
      </c>
      <c r="C10" s="516">
        <v>12400</v>
      </c>
      <c r="D10" s="516">
        <v>7369</v>
      </c>
      <c r="E10" s="510">
        <f t="shared" si="0"/>
        <v>19769</v>
      </c>
      <c r="F10" s="516">
        <v>51945</v>
      </c>
      <c r="G10" s="461" t="s">
        <v>10</v>
      </c>
      <c r="H10" s="442"/>
    </row>
    <row r="11" spans="1:34" ht="45" customHeight="1">
      <c r="A11" s="461" t="s">
        <v>39</v>
      </c>
      <c r="B11" s="517">
        <v>1</v>
      </c>
      <c r="C11" s="518">
        <v>37735</v>
      </c>
      <c r="D11" s="518">
        <v>16622</v>
      </c>
      <c r="E11" s="510">
        <f t="shared" si="0"/>
        <v>54357</v>
      </c>
      <c r="F11" s="518">
        <v>264055</v>
      </c>
      <c r="G11" s="461" t="s">
        <v>11</v>
      </c>
      <c r="H11" s="442"/>
    </row>
    <row r="12" spans="1:34" ht="45" customHeight="1">
      <c r="A12" s="461" t="s">
        <v>112</v>
      </c>
      <c r="B12" s="515">
        <v>1</v>
      </c>
      <c r="C12" s="516">
        <v>9532</v>
      </c>
      <c r="D12" s="516">
        <v>9459</v>
      </c>
      <c r="E12" s="510">
        <f t="shared" si="0"/>
        <v>18991</v>
      </c>
      <c r="F12" s="516">
        <v>42955</v>
      </c>
      <c r="G12" s="461" t="s">
        <v>17</v>
      </c>
      <c r="H12" s="442"/>
    </row>
    <row r="13" spans="1:34" ht="45" customHeight="1">
      <c r="A13" s="461" t="s">
        <v>113</v>
      </c>
      <c r="B13" s="517">
        <v>1</v>
      </c>
      <c r="C13" s="518">
        <v>10105</v>
      </c>
      <c r="D13" s="518">
        <v>7168</v>
      </c>
      <c r="E13" s="510">
        <f t="shared" si="0"/>
        <v>17273</v>
      </c>
      <c r="F13" s="518">
        <v>59678</v>
      </c>
      <c r="G13" s="461" t="s">
        <v>20</v>
      </c>
      <c r="H13" s="442"/>
    </row>
    <row r="14" spans="1:34" ht="45" customHeight="1">
      <c r="A14" s="461" t="s">
        <v>24</v>
      </c>
      <c r="B14" s="515">
        <v>1</v>
      </c>
      <c r="C14" s="516">
        <v>8932</v>
      </c>
      <c r="D14" s="516">
        <v>19173</v>
      </c>
      <c r="E14" s="510">
        <f t="shared" si="0"/>
        <v>28105</v>
      </c>
      <c r="F14" s="516">
        <v>68695</v>
      </c>
      <c r="G14" s="461" t="s">
        <v>25</v>
      </c>
      <c r="H14" s="442"/>
    </row>
    <row r="15" spans="1:34" ht="45" customHeight="1">
      <c r="A15" s="331" t="s">
        <v>58</v>
      </c>
      <c r="B15" s="502">
        <f>SUM(B6:B14)</f>
        <v>9</v>
      </c>
      <c r="C15" s="519">
        <f>SUM(C6:C14)</f>
        <v>162245</v>
      </c>
      <c r="D15" s="519">
        <f>SUM(D6:D14)</f>
        <v>104602</v>
      </c>
      <c r="E15" s="519">
        <f>SUM(E6:E14)</f>
        <v>266847</v>
      </c>
      <c r="F15" s="519">
        <f>SUM(F6:F14)</f>
        <v>886591</v>
      </c>
      <c r="G15" s="331" t="s">
        <v>36</v>
      </c>
      <c r="H15" s="442"/>
    </row>
    <row r="16" spans="1:34" ht="45" customHeight="1">
      <c r="A16" s="512"/>
      <c r="B16" s="513"/>
      <c r="C16" s="513"/>
      <c r="D16" s="513"/>
      <c r="E16" s="513"/>
      <c r="F16" s="513"/>
      <c r="G16" s="514"/>
    </row>
  </sheetData>
  <mergeCells count="8">
    <mergeCell ref="M2:AD2"/>
    <mergeCell ref="AE2:AH2"/>
    <mergeCell ref="A4:A5"/>
    <mergeCell ref="G4:G5"/>
    <mergeCell ref="A1:G1"/>
    <mergeCell ref="A2:G2"/>
    <mergeCell ref="A3:C3"/>
    <mergeCell ref="D3:G3"/>
  </mergeCells>
  <pageMargins left="0.7" right="0.7" top="0.75" bottom="0.75" header="0.3" footer="0.3"/>
  <pageSetup paperSize="9" scale="4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32"/>
  <sheetViews>
    <sheetView showGridLines="0" rightToLeft="1" topLeftCell="A16" zoomScaleNormal="100" workbookViewId="0">
      <selection sqref="A1:G1"/>
    </sheetView>
  </sheetViews>
  <sheetFormatPr defaultColWidth="7.7109375" defaultRowHeight="12.75"/>
  <cols>
    <col min="1" max="1" width="24.85546875" style="174" customWidth="1"/>
    <col min="2" max="6" width="27.42578125" style="236" customWidth="1"/>
    <col min="7" max="7" width="25" style="187" customWidth="1"/>
    <col min="8" max="8" width="8" style="174" customWidth="1"/>
    <col min="9" max="10" width="7.7109375" style="174"/>
    <col min="11" max="11" width="31.28515625" style="174" customWidth="1"/>
    <col min="12" max="174" width="7.7109375" style="174"/>
    <col min="175" max="175" width="14.7109375" style="174" bestFit="1" customWidth="1"/>
    <col min="176" max="176" width="12.140625" style="174" bestFit="1" customWidth="1"/>
    <col min="177" max="177" width="12.7109375" style="174" bestFit="1" customWidth="1"/>
    <col min="178" max="178" width="12" style="174" bestFit="1" customWidth="1"/>
    <col min="179" max="179" width="12.28515625" style="174" bestFit="1" customWidth="1"/>
    <col min="180" max="180" width="9.28515625" style="174" bestFit="1" customWidth="1"/>
    <col min="181" max="181" width="9.7109375" style="174" bestFit="1" customWidth="1"/>
    <col min="182" max="193" width="7.7109375" style="174" customWidth="1"/>
    <col min="194" max="194" width="7.7109375" style="174"/>
    <col min="195" max="197" width="7.7109375" style="174" customWidth="1"/>
    <col min="198" max="430" width="7.7109375" style="174"/>
    <col min="431" max="431" width="14.7109375" style="174" bestFit="1" customWidth="1"/>
    <col min="432" max="432" width="12.140625" style="174" bestFit="1" customWidth="1"/>
    <col min="433" max="433" width="12.7109375" style="174" bestFit="1" customWidth="1"/>
    <col min="434" max="434" width="12" style="174" bestFit="1" customWidth="1"/>
    <col min="435" max="435" width="12.28515625" style="174" bestFit="1" customWidth="1"/>
    <col min="436" max="436" width="9.28515625" style="174" bestFit="1" customWidth="1"/>
    <col min="437" max="437" width="9.7109375" style="174" bestFit="1" customWidth="1"/>
    <col min="438" max="449" width="7.7109375" style="174" customWidth="1"/>
    <col min="450" max="450" width="7.7109375" style="174"/>
    <col min="451" max="453" width="7.7109375" style="174" customWidth="1"/>
    <col min="454" max="686" width="7.7109375" style="174"/>
    <col min="687" max="687" width="14.7109375" style="174" bestFit="1" customWidth="1"/>
    <col min="688" max="688" width="12.140625" style="174" bestFit="1" customWidth="1"/>
    <col min="689" max="689" width="12.7109375" style="174" bestFit="1" customWidth="1"/>
    <col min="690" max="690" width="12" style="174" bestFit="1" customWidth="1"/>
    <col min="691" max="691" width="12.28515625" style="174" bestFit="1" customWidth="1"/>
    <col min="692" max="692" width="9.28515625" style="174" bestFit="1" customWidth="1"/>
    <col min="693" max="693" width="9.7109375" style="174" bestFit="1" customWidth="1"/>
    <col min="694" max="705" width="7.7109375" style="174" customWidth="1"/>
    <col min="706" max="706" width="7.7109375" style="174"/>
    <col min="707" max="709" width="7.7109375" style="174" customWidth="1"/>
    <col min="710" max="942" width="7.7109375" style="174"/>
    <col min="943" max="943" width="14.7109375" style="174" bestFit="1" customWidth="1"/>
    <col min="944" max="944" width="12.140625" style="174" bestFit="1" customWidth="1"/>
    <col min="945" max="945" width="12.7109375" style="174" bestFit="1" customWidth="1"/>
    <col min="946" max="946" width="12" style="174" bestFit="1" customWidth="1"/>
    <col min="947" max="947" width="12.28515625" style="174" bestFit="1" customWidth="1"/>
    <col min="948" max="948" width="9.28515625" style="174" bestFit="1" customWidth="1"/>
    <col min="949" max="949" width="9.7109375" style="174" bestFit="1" customWidth="1"/>
    <col min="950" max="961" width="7.7109375" style="174" customWidth="1"/>
    <col min="962" max="962" width="7.7109375" style="174"/>
    <col min="963" max="965" width="7.7109375" style="174" customWidth="1"/>
    <col min="966" max="1198" width="7.7109375" style="174"/>
    <col min="1199" max="1199" width="14.7109375" style="174" bestFit="1" customWidth="1"/>
    <col min="1200" max="1200" width="12.140625" style="174" bestFit="1" customWidth="1"/>
    <col min="1201" max="1201" width="12.7109375" style="174" bestFit="1" customWidth="1"/>
    <col min="1202" max="1202" width="12" style="174" bestFit="1" customWidth="1"/>
    <col min="1203" max="1203" width="12.28515625" style="174" bestFit="1" customWidth="1"/>
    <col min="1204" max="1204" width="9.28515625" style="174" bestFit="1" customWidth="1"/>
    <col min="1205" max="1205" width="9.7109375" style="174" bestFit="1" customWidth="1"/>
    <col min="1206" max="1217" width="7.7109375" style="174" customWidth="1"/>
    <col min="1218" max="1218" width="7.7109375" style="174"/>
    <col min="1219" max="1221" width="7.7109375" style="174" customWidth="1"/>
    <col min="1222" max="1454" width="7.7109375" style="174"/>
    <col min="1455" max="1455" width="14.7109375" style="174" bestFit="1" customWidth="1"/>
    <col min="1456" max="1456" width="12.140625" style="174" bestFit="1" customWidth="1"/>
    <col min="1457" max="1457" width="12.7109375" style="174" bestFit="1" customWidth="1"/>
    <col min="1458" max="1458" width="12" style="174" bestFit="1" customWidth="1"/>
    <col min="1459" max="1459" width="12.28515625" style="174" bestFit="1" customWidth="1"/>
    <col min="1460" max="1460" width="9.28515625" style="174" bestFit="1" customWidth="1"/>
    <col min="1461" max="1461" width="9.7109375" style="174" bestFit="1" customWidth="1"/>
    <col min="1462" max="1473" width="7.7109375" style="174" customWidth="1"/>
    <col min="1474" max="1474" width="7.7109375" style="174"/>
    <col min="1475" max="1477" width="7.7109375" style="174" customWidth="1"/>
    <col min="1478" max="1710" width="7.7109375" style="174"/>
    <col min="1711" max="1711" width="14.7109375" style="174" bestFit="1" customWidth="1"/>
    <col min="1712" max="1712" width="12.140625" style="174" bestFit="1" customWidth="1"/>
    <col min="1713" max="1713" width="12.7109375" style="174" bestFit="1" customWidth="1"/>
    <col min="1714" max="1714" width="12" style="174" bestFit="1" customWidth="1"/>
    <col min="1715" max="1715" width="12.28515625" style="174" bestFit="1" customWidth="1"/>
    <col min="1716" max="1716" width="9.28515625" style="174" bestFit="1" customWidth="1"/>
    <col min="1717" max="1717" width="9.7109375" style="174" bestFit="1" customWidth="1"/>
    <col min="1718" max="1729" width="7.7109375" style="174" customWidth="1"/>
    <col min="1730" max="1730" width="7.7109375" style="174"/>
    <col min="1731" max="1733" width="7.7109375" style="174" customWidth="1"/>
    <col min="1734" max="1966" width="7.7109375" style="174"/>
    <col min="1967" max="1967" width="14.7109375" style="174" bestFit="1" customWidth="1"/>
    <col min="1968" max="1968" width="12.140625" style="174" bestFit="1" customWidth="1"/>
    <col min="1969" max="1969" width="12.7109375" style="174" bestFit="1" customWidth="1"/>
    <col min="1970" max="1970" width="12" style="174" bestFit="1" customWidth="1"/>
    <col min="1971" max="1971" width="12.28515625" style="174" bestFit="1" customWidth="1"/>
    <col min="1972" max="1972" width="9.28515625" style="174" bestFit="1" customWidth="1"/>
    <col min="1973" max="1973" width="9.7109375" style="174" bestFit="1" customWidth="1"/>
    <col min="1974" max="1985" width="7.7109375" style="174" customWidth="1"/>
    <col min="1986" max="1986" width="7.7109375" style="174"/>
    <col min="1987" max="1989" width="7.7109375" style="174" customWidth="1"/>
    <col min="1990" max="2222" width="7.7109375" style="174"/>
    <col min="2223" max="2223" width="14.7109375" style="174" bestFit="1" customWidth="1"/>
    <col min="2224" max="2224" width="12.140625" style="174" bestFit="1" customWidth="1"/>
    <col min="2225" max="2225" width="12.7109375" style="174" bestFit="1" customWidth="1"/>
    <col min="2226" max="2226" width="12" style="174" bestFit="1" customWidth="1"/>
    <col min="2227" max="2227" width="12.28515625" style="174" bestFit="1" customWidth="1"/>
    <col min="2228" max="2228" width="9.28515625" style="174" bestFit="1" customWidth="1"/>
    <col min="2229" max="2229" width="9.7109375" style="174" bestFit="1" customWidth="1"/>
    <col min="2230" max="2241" width="7.7109375" style="174" customWidth="1"/>
    <col min="2242" max="2242" width="7.7109375" style="174"/>
    <col min="2243" max="2245" width="7.7109375" style="174" customWidth="1"/>
    <col min="2246" max="2478" width="7.7109375" style="174"/>
    <col min="2479" max="2479" width="14.7109375" style="174" bestFit="1" customWidth="1"/>
    <col min="2480" max="2480" width="12.140625" style="174" bestFit="1" customWidth="1"/>
    <col min="2481" max="2481" width="12.7109375" style="174" bestFit="1" customWidth="1"/>
    <col min="2482" max="2482" width="12" style="174" bestFit="1" customWidth="1"/>
    <col min="2483" max="2483" width="12.28515625" style="174" bestFit="1" customWidth="1"/>
    <col min="2484" max="2484" width="9.28515625" style="174" bestFit="1" customWidth="1"/>
    <col min="2485" max="2485" width="9.7109375" style="174" bestFit="1" customWidth="1"/>
    <col min="2486" max="2497" width="7.7109375" style="174" customWidth="1"/>
    <col min="2498" max="2498" width="7.7109375" style="174"/>
    <col min="2499" max="2501" width="7.7109375" style="174" customWidth="1"/>
    <col min="2502" max="2734" width="7.7109375" style="174"/>
    <col min="2735" max="2735" width="14.7109375" style="174" bestFit="1" customWidth="1"/>
    <col min="2736" max="2736" width="12.140625" style="174" bestFit="1" customWidth="1"/>
    <col min="2737" max="2737" width="12.7109375" style="174" bestFit="1" customWidth="1"/>
    <col min="2738" max="2738" width="12" style="174" bestFit="1" customWidth="1"/>
    <col min="2739" max="2739" width="12.28515625" style="174" bestFit="1" customWidth="1"/>
    <col min="2740" max="2740" width="9.28515625" style="174" bestFit="1" customWidth="1"/>
    <col min="2741" max="2741" width="9.7109375" style="174" bestFit="1" customWidth="1"/>
    <col min="2742" max="2753" width="7.7109375" style="174" customWidth="1"/>
    <col min="2754" max="2754" width="7.7109375" style="174"/>
    <col min="2755" max="2757" width="7.7109375" style="174" customWidth="1"/>
    <col min="2758" max="2990" width="7.7109375" style="174"/>
    <col min="2991" max="2991" width="14.7109375" style="174" bestFit="1" customWidth="1"/>
    <col min="2992" max="2992" width="12.140625" style="174" bestFit="1" customWidth="1"/>
    <col min="2993" max="2993" width="12.7109375" style="174" bestFit="1" customWidth="1"/>
    <col min="2994" max="2994" width="12" style="174" bestFit="1" customWidth="1"/>
    <col min="2995" max="2995" width="12.28515625" style="174" bestFit="1" customWidth="1"/>
    <col min="2996" max="2996" width="9.28515625" style="174" bestFit="1" customWidth="1"/>
    <col min="2997" max="2997" width="9.7109375" style="174" bestFit="1" customWidth="1"/>
    <col min="2998" max="3009" width="7.7109375" style="174" customWidth="1"/>
    <col min="3010" max="3010" width="7.7109375" style="174"/>
    <col min="3011" max="3013" width="7.7109375" style="174" customWidth="1"/>
    <col min="3014" max="3246" width="7.7109375" style="174"/>
    <col min="3247" max="3247" width="14.7109375" style="174" bestFit="1" customWidth="1"/>
    <col min="3248" max="3248" width="12.140625" style="174" bestFit="1" customWidth="1"/>
    <col min="3249" max="3249" width="12.7109375" style="174" bestFit="1" customWidth="1"/>
    <col min="3250" max="3250" width="12" style="174" bestFit="1" customWidth="1"/>
    <col min="3251" max="3251" width="12.28515625" style="174" bestFit="1" customWidth="1"/>
    <col min="3252" max="3252" width="9.28515625" style="174" bestFit="1" customWidth="1"/>
    <col min="3253" max="3253" width="9.7109375" style="174" bestFit="1" customWidth="1"/>
    <col min="3254" max="3265" width="7.7109375" style="174" customWidth="1"/>
    <col min="3266" max="3266" width="7.7109375" style="174"/>
    <col min="3267" max="3269" width="7.7109375" style="174" customWidth="1"/>
    <col min="3270" max="3502" width="7.7109375" style="174"/>
    <col min="3503" max="3503" width="14.7109375" style="174" bestFit="1" customWidth="1"/>
    <col min="3504" max="3504" width="12.140625" style="174" bestFit="1" customWidth="1"/>
    <col min="3505" max="3505" width="12.7109375" style="174" bestFit="1" customWidth="1"/>
    <col min="3506" max="3506" width="12" style="174" bestFit="1" customWidth="1"/>
    <col min="3507" max="3507" width="12.28515625" style="174" bestFit="1" customWidth="1"/>
    <col min="3508" max="3508" width="9.28515625" style="174" bestFit="1" customWidth="1"/>
    <col min="3509" max="3509" width="9.7109375" style="174" bestFit="1" customWidth="1"/>
    <col min="3510" max="3521" width="7.7109375" style="174" customWidth="1"/>
    <col min="3522" max="3522" width="7.7109375" style="174"/>
    <col min="3523" max="3525" width="7.7109375" style="174" customWidth="1"/>
    <col min="3526" max="3758" width="7.7109375" style="174"/>
    <col min="3759" max="3759" width="14.7109375" style="174" bestFit="1" customWidth="1"/>
    <col min="3760" max="3760" width="12.140625" style="174" bestFit="1" customWidth="1"/>
    <col min="3761" max="3761" width="12.7109375" style="174" bestFit="1" customWidth="1"/>
    <col min="3762" max="3762" width="12" style="174" bestFit="1" customWidth="1"/>
    <col min="3763" max="3763" width="12.28515625" style="174" bestFit="1" customWidth="1"/>
    <col min="3764" max="3764" width="9.28515625" style="174" bestFit="1" customWidth="1"/>
    <col min="3765" max="3765" width="9.7109375" style="174" bestFit="1" customWidth="1"/>
    <col min="3766" max="3777" width="7.7109375" style="174" customWidth="1"/>
    <col min="3778" max="3778" width="7.7109375" style="174"/>
    <col min="3779" max="3781" width="7.7109375" style="174" customWidth="1"/>
    <col min="3782" max="4014" width="7.7109375" style="174"/>
    <col min="4015" max="4015" width="14.7109375" style="174" bestFit="1" customWidth="1"/>
    <col min="4016" max="4016" width="12.140625" style="174" bestFit="1" customWidth="1"/>
    <col min="4017" max="4017" width="12.7109375" style="174" bestFit="1" customWidth="1"/>
    <col min="4018" max="4018" width="12" style="174" bestFit="1" customWidth="1"/>
    <col min="4019" max="4019" width="12.28515625" style="174" bestFit="1" customWidth="1"/>
    <col min="4020" max="4020" width="9.28515625" style="174" bestFit="1" customWidth="1"/>
    <col min="4021" max="4021" width="9.7109375" style="174" bestFit="1" customWidth="1"/>
    <col min="4022" max="4033" width="7.7109375" style="174" customWidth="1"/>
    <col min="4034" max="4034" width="7.7109375" style="174"/>
    <col min="4035" max="4037" width="7.7109375" style="174" customWidth="1"/>
    <col min="4038" max="4270" width="7.7109375" style="174"/>
    <col min="4271" max="4271" width="14.7109375" style="174" bestFit="1" customWidth="1"/>
    <col min="4272" max="4272" width="12.140625" style="174" bestFit="1" customWidth="1"/>
    <col min="4273" max="4273" width="12.7109375" style="174" bestFit="1" customWidth="1"/>
    <col min="4274" max="4274" width="12" style="174" bestFit="1" customWidth="1"/>
    <col min="4275" max="4275" width="12.28515625" style="174" bestFit="1" customWidth="1"/>
    <col min="4276" max="4276" width="9.28515625" style="174" bestFit="1" customWidth="1"/>
    <col min="4277" max="4277" width="9.7109375" style="174" bestFit="1" customWidth="1"/>
    <col min="4278" max="4289" width="7.7109375" style="174" customWidth="1"/>
    <col min="4290" max="4290" width="7.7109375" style="174"/>
    <col min="4291" max="4293" width="7.7109375" style="174" customWidth="1"/>
    <col min="4294" max="4526" width="7.7109375" style="174"/>
    <col min="4527" max="4527" width="14.7109375" style="174" bestFit="1" customWidth="1"/>
    <col min="4528" max="4528" width="12.140625" style="174" bestFit="1" customWidth="1"/>
    <col min="4529" max="4529" width="12.7109375" style="174" bestFit="1" customWidth="1"/>
    <col min="4530" max="4530" width="12" style="174" bestFit="1" customWidth="1"/>
    <col min="4531" max="4531" width="12.28515625" style="174" bestFit="1" customWidth="1"/>
    <col min="4532" max="4532" width="9.28515625" style="174" bestFit="1" customWidth="1"/>
    <col min="4533" max="4533" width="9.7109375" style="174" bestFit="1" customWidth="1"/>
    <col min="4534" max="4545" width="7.7109375" style="174" customWidth="1"/>
    <col min="4546" max="4546" width="7.7109375" style="174"/>
    <col min="4547" max="4549" width="7.7109375" style="174" customWidth="1"/>
    <col min="4550" max="4782" width="7.7109375" style="174"/>
    <col min="4783" max="4783" width="14.7109375" style="174" bestFit="1" customWidth="1"/>
    <col min="4784" max="4784" width="12.140625" style="174" bestFit="1" customWidth="1"/>
    <col min="4785" max="4785" width="12.7109375" style="174" bestFit="1" customWidth="1"/>
    <col min="4786" max="4786" width="12" style="174" bestFit="1" customWidth="1"/>
    <col min="4787" max="4787" width="12.28515625" style="174" bestFit="1" customWidth="1"/>
    <col min="4788" max="4788" width="9.28515625" style="174" bestFit="1" customWidth="1"/>
    <col min="4789" max="4789" width="9.7109375" style="174" bestFit="1" customWidth="1"/>
    <col min="4790" max="4801" width="7.7109375" style="174" customWidth="1"/>
    <col min="4802" max="4802" width="7.7109375" style="174"/>
    <col min="4803" max="4805" width="7.7109375" style="174" customWidth="1"/>
    <col min="4806" max="5038" width="7.7109375" style="174"/>
    <col min="5039" max="5039" width="14.7109375" style="174" bestFit="1" customWidth="1"/>
    <col min="5040" max="5040" width="12.140625" style="174" bestFit="1" customWidth="1"/>
    <col min="5041" max="5041" width="12.7109375" style="174" bestFit="1" customWidth="1"/>
    <col min="5042" max="5042" width="12" style="174" bestFit="1" customWidth="1"/>
    <col min="5043" max="5043" width="12.28515625" style="174" bestFit="1" customWidth="1"/>
    <col min="5044" max="5044" width="9.28515625" style="174" bestFit="1" customWidth="1"/>
    <col min="5045" max="5045" width="9.7109375" style="174" bestFit="1" customWidth="1"/>
    <col min="5046" max="5057" width="7.7109375" style="174" customWidth="1"/>
    <col min="5058" max="5058" width="7.7109375" style="174"/>
    <col min="5059" max="5061" width="7.7109375" style="174" customWidth="1"/>
    <col min="5062" max="5294" width="7.7109375" style="174"/>
    <col min="5295" max="5295" width="14.7109375" style="174" bestFit="1" customWidth="1"/>
    <col min="5296" max="5296" width="12.140625" style="174" bestFit="1" customWidth="1"/>
    <col min="5297" max="5297" width="12.7109375" style="174" bestFit="1" customWidth="1"/>
    <col min="5298" max="5298" width="12" style="174" bestFit="1" customWidth="1"/>
    <col min="5299" max="5299" width="12.28515625" style="174" bestFit="1" customWidth="1"/>
    <col min="5300" max="5300" width="9.28515625" style="174" bestFit="1" customWidth="1"/>
    <col min="5301" max="5301" width="9.7109375" style="174" bestFit="1" customWidth="1"/>
    <col min="5302" max="5313" width="7.7109375" style="174" customWidth="1"/>
    <col min="5314" max="5314" width="7.7109375" style="174"/>
    <col min="5315" max="5317" width="7.7109375" style="174" customWidth="1"/>
    <col min="5318" max="5550" width="7.7109375" style="174"/>
    <col min="5551" max="5551" width="14.7109375" style="174" bestFit="1" customWidth="1"/>
    <col min="5552" max="5552" width="12.140625" style="174" bestFit="1" customWidth="1"/>
    <col min="5553" max="5553" width="12.7109375" style="174" bestFit="1" customWidth="1"/>
    <col min="5554" max="5554" width="12" style="174" bestFit="1" customWidth="1"/>
    <col min="5555" max="5555" width="12.28515625" style="174" bestFit="1" customWidth="1"/>
    <col min="5556" max="5556" width="9.28515625" style="174" bestFit="1" customWidth="1"/>
    <col min="5557" max="5557" width="9.7109375" style="174" bestFit="1" customWidth="1"/>
    <col min="5558" max="5569" width="7.7109375" style="174" customWidth="1"/>
    <col min="5570" max="5570" width="7.7109375" style="174"/>
    <col min="5571" max="5573" width="7.7109375" style="174" customWidth="1"/>
    <col min="5574" max="5806" width="7.7109375" style="174"/>
    <col min="5807" max="5807" width="14.7109375" style="174" bestFit="1" customWidth="1"/>
    <col min="5808" max="5808" width="12.140625" style="174" bestFit="1" customWidth="1"/>
    <col min="5809" max="5809" width="12.7109375" style="174" bestFit="1" customWidth="1"/>
    <col min="5810" max="5810" width="12" style="174" bestFit="1" customWidth="1"/>
    <col min="5811" max="5811" width="12.28515625" style="174" bestFit="1" customWidth="1"/>
    <col min="5812" max="5812" width="9.28515625" style="174" bestFit="1" customWidth="1"/>
    <col min="5813" max="5813" width="9.7109375" style="174" bestFit="1" customWidth="1"/>
    <col min="5814" max="5825" width="7.7109375" style="174" customWidth="1"/>
    <col min="5826" max="5826" width="7.7109375" style="174"/>
    <col min="5827" max="5829" width="7.7109375" style="174" customWidth="1"/>
    <col min="5830" max="6062" width="7.7109375" style="174"/>
    <col min="6063" max="6063" width="14.7109375" style="174" bestFit="1" customWidth="1"/>
    <col min="6064" max="6064" width="12.140625" style="174" bestFit="1" customWidth="1"/>
    <col min="6065" max="6065" width="12.7109375" style="174" bestFit="1" customWidth="1"/>
    <col min="6066" max="6066" width="12" style="174" bestFit="1" customWidth="1"/>
    <col min="6067" max="6067" width="12.28515625" style="174" bestFit="1" customWidth="1"/>
    <col min="6068" max="6068" width="9.28515625" style="174" bestFit="1" customWidth="1"/>
    <col min="6069" max="6069" width="9.7109375" style="174" bestFit="1" customWidth="1"/>
    <col min="6070" max="6081" width="7.7109375" style="174" customWidth="1"/>
    <col min="6082" max="6082" width="7.7109375" style="174"/>
    <col min="6083" max="6085" width="7.7109375" style="174" customWidth="1"/>
    <col min="6086" max="6318" width="7.7109375" style="174"/>
    <col min="6319" max="6319" width="14.7109375" style="174" bestFit="1" customWidth="1"/>
    <col min="6320" max="6320" width="12.140625" style="174" bestFit="1" customWidth="1"/>
    <col min="6321" max="6321" width="12.7109375" style="174" bestFit="1" customWidth="1"/>
    <col min="6322" max="6322" width="12" style="174" bestFit="1" customWidth="1"/>
    <col min="6323" max="6323" width="12.28515625" style="174" bestFit="1" customWidth="1"/>
    <col min="6324" max="6324" width="9.28515625" style="174" bestFit="1" customWidth="1"/>
    <col min="6325" max="6325" width="9.7109375" style="174" bestFit="1" customWidth="1"/>
    <col min="6326" max="6337" width="7.7109375" style="174" customWidth="1"/>
    <col min="6338" max="6338" width="7.7109375" style="174"/>
    <col min="6339" max="6341" width="7.7109375" style="174" customWidth="1"/>
    <col min="6342" max="6574" width="7.7109375" style="174"/>
    <col min="6575" max="6575" width="14.7109375" style="174" bestFit="1" customWidth="1"/>
    <col min="6576" max="6576" width="12.140625" style="174" bestFit="1" customWidth="1"/>
    <col min="6577" max="6577" width="12.7109375" style="174" bestFit="1" customWidth="1"/>
    <col min="6578" max="6578" width="12" style="174" bestFit="1" customWidth="1"/>
    <col min="6579" max="6579" width="12.28515625" style="174" bestFit="1" customWidth="1"/>
    <col min="6580" max="6580" width="9.28515625" style="174" bestFit="1" customWidth="1"/>
    <col min="6581" max="6581" width="9.7109375" style="174" bestFit="1" customWidth="1"/>
    <col min="6582" max="6593" width="7.7109375" style="174" customWidth="1"/>
    <col min="6594" max="6594" width="7.7109375" style="174"/>
    <col min="6595" max="6597" width="7.7109375" style="174" customWidth="1"/>
    <col min="6598" max="6830" width="7.7109375" style="174"/>
    <col min="6831" max="6831" width="14.7109375" style="174" bestFit="1" customWidth="1"/>
    <col min="6832" max="6832" width="12.140625" style="174" bestFit="1" customWidth="1"/>
    <col min="6833" max="6833" width="12.7109375" style="174" bestFit="1" customWidth="1"/>
    <col min="6834" max="6834" width="12" style="174" bestFit="1" customWidth="1"/>
    <col min="6835" max="6835" width="12.28515625" style="174" bestFit="1" customWidth="1"/>
    <col min="6836" max="6836" width="9.28515625" style="174" bestFit="1" customWidth="1"/>
    <col min="6837" max="6837" width="9.7109375" style="174" bestFit="1" customWidth="1"/>
    <col min="6838" max="6849" width="7.7109375" style="174" customWidth="1"/>
    <col min="6850" max="6850" width="7.7109375" style="174"/>
    <col min="6851" max="6853" width="7.7109375" style="174" customWidth="1"/>
    <col min="6854" max="7086" width="7.7109375" style="174"/>
    <col min="7087" max="7087" width="14.7109375" style="174" bestFit="1" customWidth="1"/>
    <col min="7088" max="7088" width="12.140625" style="174" bestFit="1" customWidth="1"/>
    <col min="7089" max="7089" width="12.7109375" style="174" bestFit="1" customWidth="1"/>
    <col min="7090" max="7090" width="12" style="174" bestFit="1" customWidth="1"/>
    <col min="7091" max="7091" width="12.28515625" style="174" bestFit="1" customWidth="1"/>
    <col min="7092" max="7092" width="9.28515625" style="174" bestFit="1" customWidth="1"/>
    <col min="7093" max="7093" width="9.7109375" style="174" bestFit="1" customWidth="1"/>
    <col min="7094" max="7105" width="7.7109375" style="174" customWidth="1"/>
    <col min="7106" max="7106" width="7.7109375" style="174"/>
    <col min="7107" max="7109" width="7.7109375" style="174" customWidth="1"/>
    <col min="7110" max="7342" width="7.7109375" style="174"/>
    <col min="7343" max="7343" width="14.7109375" style="174" bestFit="1" customWidth="1"/>
    <col min="7344" max="7344" width="12.140625" style="174" bestFit="1" customWidth="1"/>
    <col min="7345" max="7345" width="12.7109375" style="174" bestFit="1" customWidth="1"/>
    <col min="7346" max="7346" width="12" style="174" bestFit="1" customWidth="1"/>
    <col min="7347" max="7347" width="12.28515625" style="174" bestFit="1" customWidth="1"/>
    <col min="7348" max="7348" width="9.28515625" style="174" bestFit="1" customWidth="1"/>
    <col min="7349" max="7349" width="9.7109375" style="174" bestFit="1" customWidth="1"/>
    <col min="7350" max="7361" width="7.7109375" style="174" customWidth="1"/>
    <col min="7362" max="7362" width="7.7109375" style="174"/>
    <col min="7363" max="7365" width="7.7109375" style="174" customWidth="1"/>
    <col min="7366" max="7598" width="7.7109375" style="174"/>
    <col min="7599" max="7599" width="14.7109375" style="174" bestFit="1" customWidth="1"/>
    <col min="7600" max="7600" width="12.140625" style="174" bestFit="1" customWidth="1"/>
    <col min="7601" max="7601" width="12.7109375" style="174" bestFit="1" customWidth="1"/>
    <col min="7602" max="7602" width="12" style="174" bestFit="1" customWidth="1"/>
    <col min="7603" max="7603" width="12.28515625" style="174" bestFit="1" customWidth="1"/>
    <col min="7604" max="7604" width="9.28515625" style="174" bestFit="1" customWidth="1"/>
    <col min="7605" max="7605" width="9.7109375" style="174" bestFit="1" customWidth="1"/>
    <col min="7606" max="7617" width="7.7109375" style="174" customWidth="1"/>
    <col min="7618" max="7618" width="7.7109375" style="174"/>
    <col min="7619" max="7621" width="7.7109375" style="174" customWidth="1"/>
    <col min="7622" max="7854" width="7.7109375" style="174"/>
    <col min="7855" max="7855" width="14.7109375" style="174" bestFit="1" customWidth="1"/>
    <col min="7856" max="7856" width="12.140625" style="174" bestFit="1" customWidth="1"/>
    <col min="7857" max="7857" width="12.7109375" style="174" bestFit="1" customWidth="1"/>
    <col min="7858" max="7858" width="12" style="174" bestFit="1" customWidth="1"/>
    <col min="7859" max="7859" width="12.28515625" style="174" bestFit="1" customWidth="1"/>
    <col min="7860" max="7860" width="9.28515625" style="174" bestFit="1" customWidth="1"/>
    <col min="7861" max="7861" width="9.7109375" style="174" bestFit="1" customWidth="1"/>
    <col min="7862" max="7873" width="7.7109375" style="174" customWidth="1"/>
    <col min="7874" max="7874" width="7.7109375" style="174"/>
    <col min="7875" max="7877" width="7.7109375" style="174" customWidth="1"/>
    <col min="7878" max="8110" width="7.7109375" style="174"/>
    <col min="8111" max="8111" width="14.7109375" style="174" bestFit="1" customWidth="1"/>
    <col min="8112" max="8112" width="12.140625" style="174" bestFit="1" customWidth="1"/>
    <col min="8113" max="8113" width="12.7109375" style="174" bestFit="1" customWidth="1"/>
    <col min="8114" max="8114" width="12" style="174" bestFit="1" customWidth="1"/>
    <col min="8115" max="8115" width="12.28515625" style="174" bestFit="1" customWidth="1"/>
    <col min="8116" max="8116" width="9.28515625" style="174" bestFit="1" customWidth="1"/>
    <col min="8117" max="8117" width="9.7109375" style="174" bestFit="1" customWidth="1"/>
    <col min="8118" max="8129" width="7.7109375" style="174" customWidth="1"/>
    <col min="8130" max="8130" width="7.7109375" style="174"/>
    <col min="8131" max="8133" width="7.7109375" style="174" customWidth="1"/>
    <col min="8134" max="8366" width="7.7109375" style="174"/>
    <col min="8367" max="8367" width="14.7109375" style="174" bestFit="1" customWidth="1"/>
    <col min="8368" max="8368" width="12.140625" style="174" bestFit="1" customWidth="1"/>
    <col min="8369" max="8369" width="12.7109375" style="174" bestFit="1" customWidth="1"/>
    <col min="8370" max="8370" width="12" style="174" bestFit="1" customWidth="1"/>
    <col min="8371" max="8371" width="12.28515625" style="174" bestFit="1" customWidth="1"/>
    <col min="8372" max="8372" width="9.28515625" style="174" bestFit="1" customWidth="1"/>
    <col min="8373" max="8373" width="9.7109375" style="174" bestFit="1" customWidth="1"/>
    <col min="8374" max="8385" width="7.7109375" style="174" customWidth="1"/>
    <col min="8386" max="8386" width="7.7109375" style="174"/>
    <col min="8387" max="8389" width="7.7109375" style="174" customWidth="1"/>
    <col min="8390" max="8622" width="7.7109375" style="174"/>
    <col min="8623" max="8623" width="14.7109375" style="174" bestFit="1" customWidth="1"/>
    <col min="8624" max="8624" width="12.140625" style="174" bestFit="1" customWidth="1"/>
    <col min="8625" max="8625" width="12.7109375" style="174" bestFit="1" customWidth="1"/>
    <col min="8626" max="8626" width="12" style="174" bestFit="1" customWidth="1"/>
    <col min="8627" max="8627" width="12.28515625" style="174" bestFit="1" customWidth="1"/>
    <col min="8628" max="8628" width="9.28515625" style="174" bestFit="1" customWidth="1"/>
    <col min="8629" max="8629" width="9.7109375" style="174" bestFit="1" customWidth="1"/>
    <col min="8630" max="8641" width="7.7109375" style="174" customWidth="1"/>
    <col min="8642" max="8642" width="7.7109375" style="174"/>
    <col min="8643" max="8645" width="7.7109375" style="174" customWidth="1"/>
    <col min="8646" max="8878" width="7.7109375" style="174"/>
    <col min="8879" max="8879" width="14.7109375" style="174" bestFit="1" customWidth="1"/>
    <col min="8880" max="8880" width="12.140625" style="174" bestFit="1" customWidth="1"/>
    <col min="8881" max="8881" width="12.7109375" style="174" bestFit="1" customWidth="1"/>
    <col min="8882" max="8882" width="12" style="174" bestFit="1" customWidth="1"/>
    <col min="8883" max="8883" width="12.28515625" style="174" bestFit="1" customWidth="1"/>
    <col min="8884" max="8884" width="9.28515625" style="174" bestFit="1" customWidth="1"/>
    <col min="8885" max="8885" width="9.7109375" style="174" bestFit="1" customWidth="1"/>
    <col min="8886" max="8897" width="7.7109375" style="174" customWidth="1"/>
    <col min="8898" max="8898" width="7.7109375" style="174"/>
    <col min="8899" max="8901" width="7.7109375" style="174" customWidth="1"/>
    <col min="8902" max="9134" width="7.7109375" style="174"/>
    <col min="9135" max="9135" width="14.7109375" style="174" bestFit="1" customWidth="1"/>
    <col min="9136" max="9136" width="12.140625" style="174" bestFit="1" customWidth="1"/>
    <col min="9137" max="9137" width="12.7109375" style="174" bestFit="1" customWidth="1"/>
    <col min="9138" max="9138" width="12" style="174" bestFit="1" customWidth="1"/>
    <col min="9139" max="9139" width="12.28515625" style="174" bestFit="1" customWidth="1"/>
    <col min="9140" max="9140" width="9.28515625" style="174" bestFit="1" customWidth="1"/>
    <col min="9141" max="9141" width="9.7109375" style="174" bestFit="1" customWidth="1"/>
    <col min="9142" max="9153" width="7.7109375" style="174" customWidth="1"/>
    <col min="9154" max="9154" width="7.7109375" style="174"/>
    <col min="9155" max="9157" width="7.7109375" style="174" customWidth="1"/>
    <col min="9158" max="9390" width="7.7109375" style="174"/>
    <col min="9391" max="9391" width="14.7109375" style="174" bestFit="1" customWidth="1"/>
    <col min="9392" max="9392" width="12.140625" style="174" bestFit="1" customWidth="1"/>
    <col min="9393" max="9393" width="12.7109375" style="174" bestFit="1" customWidth="1"/>
    <col min="9394" max="9394" width="12" style="174" bestFit="1" customWidth="1"/>
    <col min="9395" max="9395" width="12.28515625" style="174" bestFit="1" customWidth="1"/>
    <col min="9396" max="9396" width="9.28515625" style="174" bestFit="1" customWidth="1"/>
    <col min="9397" max="9397" width="9.7109375" style="174" bestFit="1" customWidth="1"/>
    <col min="9398" max="9409" width="7.7109375" style="174" customWidth="1"/>
    <col min="9410" max="9410" width="7.7109375" style="174"/>
    <col min="9411" max="9413" width="7.7109375" style="174" customWidth="1"/>
    <col min="9414" max="9646" width="7.7109375" style="174"/>
    <col min="9647" max="9647" width="14.7109375" style="174" bestFit="1" customWidth="1"/>
    <col min="9648" max="9648" width="12.140625" style="174" bestFit="1" customWidth="1"/>
    <col min="9649" max="9649" width="12.7109375" style="174" bestFit="1" customWidth="1"/>
    <col min="9650" max="9650" width="12" style="174" bestFit="1" customWidth="1"/>
    <col min="9651" max="9651" width="12.28515625" style="174" bestFit="1" customWidth="1"/>
    <col min="9652" max="9652" width="9.28515625" style="174" bestFit="1" customWidth="1"/>
    <col min="9653" max="9653" width="9.7109375" style="174" bestFit="1" customWidth="1"/>
    <col min="9654" max="9665" width="7.7109375" style="174" customWidth="1"/>
    <col min="9666" max="9666" width="7.7109375" style="174"/>
    <col min="9667" max="9669" width="7.7109375" style="174" customWidth="1"/>
    <col min="9670" max="9902" width="7.7109375" style="174"/>
    <col min="9903" max="9903" width="14.7109375" style="174" bestFit="1" customWidth="1"/>
    <col min="9904" max="9904" width="12.140625" style="174" bestFit="1" customWidth="1"/>
    <col min="9905" max="9905" width="12.7109375" style="174" bestFit="1" customWidth="1"/>
    <col min="9906" max="9906" width="12" style="174" bestFit="1" customWidth="1"/>
    <col min="9907" max="9907" width="12.28515625" style="174" bestFit="1" customWidth="1"/>
    <col min="9908" max="9908" width="9.28515625" style="174" bestFit="1" customWidth="1"/>
    <col min="9909" max="9909" width="9.7109375" style="174" bestFit="1" customWidth="1"/>
    <col min="9910" max="9921" width="7.7109375" style="174" customWidth="1"/>
    <col min="9922" max="9922" width="7.7109375" style="174"/>
    <col min="9923" max="9925" width="7.7109375" style="174" customWidth="1"/>
    <col min="9926" max="10158" width="7.7109375" style="174"/>
    <col min="10159" max="10159" width="14.7109375" style="174" bestFit="1" customWidth="1"/>
    <col min="10160" max="10160" width="12.140625" style="174" bestFit="1" customWidth="1"/>
    <col min="10161" max="10161" width="12.7109375" style="174" bestFit="1" customWidth="1"/>
    <col min="10162" max="10162" width="12" style="174" bestFit="1" customWidth="1"/>
    <col min="10163" max="10163" width="12.28515625" style="174" bestFit="1" customWidth="1"/>
    <col min="10164" max="10164" width="9.28515625" style="174" bestFit="1" customWidth="1"/>
    <col min="10165" max="10165" width="9.7109375" style="174" bestFit="1" customWidth="1"/>
    <col min="10166" max="10177" width="7.7109375" style="174" customWidth="1"/>
    <col min="10178" max="10178" width="7.7109375" style="174"/>
    <col min="10179" max="10181" width="7.7109375" style="174" customWidth="1"/>
    <col min="10182" max="10414" width="7.7109375" style="174"/>
    <col min="10415" max="10415" width="14.7109375" style="174" bestFit="1" customWidth="1"/>
    <col min="10416" max="10416" width="12.140625" style="174" bestFit="1" customWidth="1"/>
    <col min="10417" max="10417" width="12.7109375" style="174" bestFit="1" customWidth="1"/>
    <col min="10418" max="10418" width="12" style="174" bestFit="1" customWidth="1"/>
    <col min="10419" max="10419" width="12.28515625" style="174" bestFit="1" customWidth="1"/>
    <col min="10420" max="10420" width="9.28515625" style="174" bestFit="1" customWidth="1"/>
    <col min="10421" max="10421" width="9.7109375" style="174" bestFit="1" customWidth="1"/>
    <col min="10422" max="10433" width="7.7109375" style="174" customWidth="1"/>
    <col min="10434" max="10434" width="7.7109375" style="174"/>
    <col min="10435" max="10437" width="7.7109375" style="174" customWidth="1"/>
    <col min="10438" max="10670" width="7.7109375" style="174"/>
    <col min="10671" max="10671" width="14.7109375" style="174" bestFit="1" customWidth="1"/>
    <col min="10672" max="10672" width="12.140625" style="174" bestFit="1" customWidth="1"/>
    <col min="10673" max="10673" width="12.7109375" style="174" bestFit="1" customWidth="1"/>
    <col min="10674" max="10674" width="12" style="174" bestFit="1" customWidth="1"/>
    <col min="10675" max="10675" width="12.28515625" style="174" bestFit="1" customWidth="1"/>
    <col min="10676" max="10676" width="9.28515625" style="174" bestFit="1" customWidth="1"/>
    <col min="10677" max="10677" width="9.7109375" style="174" bestFit="1" customWidth="1"/>
    <col min="10678" max="10689" width="7.7109375" style="174" customWidth="1"/>
    <col min="10690" max="10690" width="7.7109375" style="174"/>
    <col min="10691" max="10693" width="7.7109375" style="174" customWidth="1"/>
    <col min="10694" max="10926" width="7.7109375" style="174"/>
    <col min="10927" max="10927" width="14.7109375" style="174" bestFit="1" customWidth="1"/>
    <col min="10928" max="10928" width="12.140625" style="174" bestFit="1" customWidth="1"/>
    <col min="10929" max="10929" width="12.7109375" style="174" bestFit="1" customWidth="1"/>
    <col min="10930" max="10930" width="12" style="174" bestFit="1" customWidth="1"/>
    <col min="10931" max="10931" width="12.28515625" style="174" bestFit="1" customWidth="1"/>
    <col min="10932" max="10932" width="9.28515625" style="174" bestFit="1" customWidth="1"/>
    <col min="10933" max="10933" width="9.7109375" style="174" bestFit="1" customWidth="1"/>
    <col min="10934" max="10945" width="7.7109375" style="174" customWidth="1"/>
    <col min="10946" max="10946" width="7.7109375" style="174"/>
    <col min="10947" max="10949" width="7.7109375" style="174" customWidth="1"/>
    <col min="10950" max="11182" width="7.7109375" style="174"/>
    <col min="11183" max="11183" width="14.7109375" style="174" bestFit="1" customWidth="1"/>
    <col min="11184" max="11184" width="12.140625" style="174" bestFit="1" customWidth="1"/>
    <col min="11185" max="11185" width="12.7109375" style="174" bestFit="1" customWidth="1"/>
    <col min="11186" max="11186" width="12" style="174" bestFit="1" customWidth="1"/>
    <col min="11187" max="11187" width="12.28515625" style="174" bestFit="1" customWidth="1"/>
    <col min="11188" max="11188" width="9.28515625" style="174" bestFit="1" customWidth="1"/>
    <col min="11189" max="11189" width="9.7109375" style="174" bestFit="1" customWidth="1"/>
    <col min="11190" max="11201" width="7.7109375" style="174" customWidth="1"/>
    <col min="11202" max="11202" width="7.7109375" style="174"/>
    <col min="11203" max="11205" width="7.7109375" style="174" customWidth="1"/>
    <col min="11206" max="11438" width="7.7109375" style="174"/>
    <col min="11439" max="11439" width="14.7109375" style="174" bestFit="1" customWidth="1"/>
    <col min="11440" max="11440" width="12.140625" style="174" bestFit="1" customWidth="1"/>
    <col min="11441" max="11441" width="12.7109375" style="174" bestFit="1" customWidth="1"/>
    <col min="11442" max="11442" width="12" style="174" bestFit="1" customWidth="1"/>
    <col min="11443" max="11443" width="12.28515625" style="174" bestFit="1" customWidth="1"/>
    <col min="11444" max="11444" width="9.28515625" style="174" bestFit="1" customWidth="1"/>
    <col min="11445" max="11445" width="9.7109375" style="174" bestFit="1" customWidth="1"/>
    <col min="11446" max="11457" width="7.7109375" style="174" customWidth="1"/>
    <col min="11458" max="11458" width="7.7109375" style="174"/>
    <col min="11459" max="11461" width="7.7109375" style="174" customWidth="1"/>
    <col min="11462" max="11694" width="7.7109375" style="174"/>
    <col min="11695" max="11695" width="14.7109375" style="174" bestFit="1" customWidth="1"/>
    <col min="11696" max="11696" width="12.140625" style="174" bestFit="1" customWidth="1"/>
    <col min="11697" max="11697" width="12.7109375" style="174" bestFit="1" customWidth="1"/>
    <col min="11698" max="11698" width="12" style="174" bestFit="1" customWidth="1"/>
    <col min="11699" max="11699" width="12.28515625" style="174" bestFit="1" customWidth="1"/>
    <col min="11700" max="11700" width="9.28515625" style="174" bestFit="1" customWidth="1"/>
    <col min="11701" max="11701" width="9.7109375" style="174" bestFit="1" customWidth="1"/>
    <col min="11702" max="11713" width="7.7109375" style="174" customWidth="1"/>
    <col min="11714" max="11714" width="7.7109375" style="174"/>
    <col min="11715" max="11717" width="7.7109375" style="174" customWidth="1"/>
    <col min="11718" max="11950" width="7.7109375" style="174"/>
    <col min="11951" max="11951" width="14.7109375" style="174" bestFit="1" customWidth="1"/>
    <col min="11952" max="11952" width="12.140625" style="174" bestFit="1" customWidth="1"/>
    <col min="11953" max="11953" width="12.7109375" style="174" bestFit="1" customWidth="1"/>
    <col min="11954" max="11954" width="12" style="174" bestFit="1" customWidth="1"/>
    <col min="11955" max="11955" width="12.28515625" style="174" bestFit="1" customWidth="1"/>
    <col min="11956" max="11956" width="9.28515625" style="174" bestFit="1" customWidth="1"/>
    <col min="11957" max="11957" width="9.7109375" style="174" bestFit="1" customWidth="1"/>
    <col min="11958" max="11969" width="7.7109375" style="174" customWidth="1"/>
    <col min="11970" max="11970" width="7.7109375" style="174"/>
    <col min="11971" max="11973" width="7.7109375" style="174" customWidth="1"/>
    <col min="11974" max="12206" width="7.7109375" style="174"/>
    <col min="12207" max="12207" width="14.7109375" style="174" bestFit="1" customWidth="1"/>
    <col min="12208" max="12208" width="12.140625" style="174" bestFit="1" customWidth="1"/>
    <col min="12209" max="12209" width="12.7109375" style="174" bestFit="1" customWidth="1"/>
    <col min="12210" max="12210" width="12" style="174" bestFit="1" customWidth="1"/>
    <col min="12211" max="12211" width="12.28515625" style="174" bestFit="1" customWidth="1"/>
    <col min="12212" max="12212" width="9.28515625" style="174" bestFit="1" customWidth="1"/>
    <col min="12213" max="12213" width="9.7109375" style="174" bestFit="1" customWidth="1"/>
    <col min="12214" max="12225" width="7.7109375" style="174" customWidth="1"/>
    <col min="12226" max="12226" width="7.7109375" style="174"/>
    <col min="12227" max="12229" width="7.7109375" style="174" customWidth="1"/>
    <col min="12230" max="12462" width="7.7109375" style="174"/>
    <col min="12463" max="12463" width="14.7109375" style="174" bestFit="1" customWidth="1"/>
    <col min="12464" max="12464" width="12.140625" style="174" bestFit="1" customWidth="1"/>
    <col min="12465" max="12465" width="12.7109375" style="174" bestFit="1" customWidth="1"/>
    <col min="12466" max="12466" width="12" style="174" bestFit="1" customWidth="1"/>
    <col min="12467" max="12467" width="12.28515625" style="174" bestFit="1" customWidth="1"/>
    <col min="12468" max="12468" width="9.28515625" style="174" bestFit="1" customWidth="1"/>
    <col min="12469" max="12469" width="9.7109375" style="174" bestFit="1" customWidth="1"/>
    <col min="12470" max="12481" width="7.7109375" style="174" customWidth="1"/>
    <col min="12482" max="12482" width="7.7109375" style="174"/>
    <col min="12483" max="12485" width="7.7109375" style="174" customWidth="1"/>
    <col min="12486" max="12718" width="7.7109375" style="174"/>
    <col min="12719" max="12719" width="14.7109375" style="174" bestFit="1" customWidth="1"/>
    <col min="12720" max="12720" width="12.140625" style="174" bestFit="1" customWidth="1"/>
    <col min="12721" max="12721" width="12.7109375" style="174" bestFit="1" customWidth="1"/>
    <col min="12722" max="12722" width="12" style="174" bestFit="1" customWidth="1"/>
    <col min="12723" max="12723" width="12.28515625" style="174" bestFit="1" customWidth="1"/>
    <col min="12724" max="12724" width="9.28515625" style="174" bestFit="1" customWidth="1"/>
    <col min="12725" max="12725" width="9.7109375" style="174" bestFit="1" customWidth="1"/>
    <col min="12726" max="12737" width="7.7109375" style="174" customWidth="1"/>
    <col min="12738" max="12738" width="7.7109375" style="174"/>
    <col min="12739" max="12741" width="7.7109375" style="174" customWidth="1"/>
    <col min="12742" max="12974" width="7.7109375" style="174"/>
    <col min="12975" max="12975" width="14.7109375" style="174" bestFit="1" customWidth="1"/>
    <col min="12976" max="12976" width="12.140625" style="174" bestFit="1" customWidth="1"/>
    <col min="12977" max="12977" width="12.7109375" style="174" bestFit="1" customWidth="1"/>
    <col min="12978" max="12978" width="12" style="174" bestFit="1" customWidth="1"/>
    <col min="12979" max="12979" width="12.28515625" style="174" bestFit="1" customWidth="1"/>
    <col min="12980" max="12980" width="9.28515625" style="174" bestFit="1" customWidth="1"/>
    <col min="12981" max="12981" width="9.7109375" style="174" bestFit="1" customWidth="1"/>
    <col min="12982" max="12993" width="7.7109375" style="174" customWidth="1"/>
    <col min="12994" max="12994" width="7.7109375" style="174"/>
    <col min="12995" max="12997" width="7.7109375" style="174" customWidth="1"/>
    <col min="12998" max="13230" width="7.7109375" style="174"/>
    <col min="13231" max="13231" width="14.7109375" style="174" bestFit="1" customWidth="1"/>
    <col min="13232" max="13232" width="12.140625" style="174" bestFit="1" customWidth="1"/>
    <col min="13233" max="13233" width="12.7109375" style="174" bestFit="1" customWidth="1"/>
    <col min="13234" max="13234" width="12" style="174" bestFit="1" customWidth="1"/>
    <col min="13235" max="13235" width="12.28515625" style="174" bestFit="1" customWidth="1"/>
    <col min="13236" max="13236" width="9.28515625" style="174" bestFit="1" customWidth="1"/>
    <col min="13237" max="13237" width="9.7109375" style="174" bestFit="1" customWidth="1"/>
    <col min="13238" max="13249" width="7.7109375" style="174" customWidth="1"/>
    <col min="13250" max="13250" width="7.7109375" style="174"/>
    <col min="13251" max="13253" width="7.7109375" style="174" customWidth="1"/>
    <col min="13254" max="13486" width="7.7109375" style="174"/>
    <col min="13487" max="13487" width="14.7109375" style="174" bestFit="1" customWidth="1"/>
    <col min="13488" max="13488" width="12.140625" style="174" bestFit="1" customWidth="1"/>
    <col min="13489" max="13489" width="12.7109375" style="174" bestFit="1" customWidth="1"/>
    <col min="13490" max="13490" width="12" style="174" bestFit="1" customWidth="1"/>
    <col min="13491" max="13491" width="12.28515625" style="174" bestFit="1" customWidth="1"/>
    <col min="13492" max="13492" width="9.28515625" style="174" bestFit="1" customWidth="1"/>
    <col min="13493" max="13493" width="9.7109375" style="174" bestFit="1" customWidth="1"/>
    <col min="13494" max="13505" width="7.7109375" style="174" customWidth="1"/>
    <col min="13506" max="13506" width="7.7109375" style="174"/>
    <col min="13507" max="13509" width="7.7109375" style="174" customWidth="1"/>
    <col min="13510" max="13742" width="7.7109375" style="174"/>
    <col min="13743" max="13743" width="14.7109375" style="174" bestFit="1" customWidth="1"/>
    <col min="13744" max="13744" width="12.140625" style="174" bestFit="1" customWidth="1"/>
    <col min="13745" max="13745" width="12.7109375" style="174" bestFit="1" customWidth="1"/>
    <col min="13746" max="13746" width="12" style="174" bestFit="1" customWidth="1"/>
    <col min="13747" max="13747" width="12.28515625" style="174" bestFit="1" customWidth="1"/>
    <col min="13748" max="13748" width="9.28515625" style="174" bestFit="1" customWidth="1"/>
    <col min="13749" max="13749" width="9.7109375" style="174" bestFit="1" customWidth="1"/>
    <col min="13750" max="13761" width="7.7109375" style="174" customWidth="1"/>
    <col min="13762" max="13762" width="7.7109375" style="174"/>
    <col min="13763" max="13765" width="7.7109375" style="174" customWidth="1"/>
    <col min="13766" max="13998" width="7.7109375" style="174"/>
    <col min="13999" max="13999" width="14.7109375" style="174" bestFit="1" customWidth="1"/>
    <col min="14000" max="14000" width="12.140625" style="174" bestFit="1" customWidth="1"/>
    <col min="14001" max="14001" width="12.7109375" style="174" bestFit="1" customWidth="1"/>
    <col min="14002" max="14002" width="12" style="174" bestFit="1" customWidth="1"/>
    <col min="14003" max="14003" width="12.28515625" style="174" bestFit="1" customWidth="1"/>
    <col min="14004" max="14004" width="9.28515625" style="174" bestFit="1" customWidth="1"/>
    <col min="14005" max="14005" width="9.7109375" style="174" bestFit="1" customWidth="1"/>
    <col min="14006" max="14017" width="7.7109375" style="174" customWidth="1"/>
    <col min="14018" max="14018" width="7.7109375" style="174"/>
    <col min="14019" max="14021" width="7.7109375" style="174" customWidth="1"/>
    <col min="14022" max="14254" width="7.7109375" style="174"/>
    <col min="14255" max="14255" width="14.7109375" style="174" bestFit="1" customWidth="1"/>
    <col min="14256" max="14256" width="12.140625" style="174" bestFit="1" customWidth="1"/>
    <col min="14257" max="14257" width="12.7109375" style="174" bestFit="1" customWidth="1"/>
    <col min="14258" max="14258" width="12" style="174" bestFit="1" customWidth="1"/>
    <col min="14259" max="14259" width="12.28515625" style="174" bestFit="1" customWidth="1"/>
    <col min="14260" max="14260" width="9.28515625" style="174" bestFit="1" customWidth="1"/>
    <col min="14261" max="14261" width="9.7109375" style="174" bestFit="1" customWidth="1"/>
    <col min="14262" max="14273" width="7.7109375" style="174" customWidth="1"/>
    <col min="14274" max="14274" width="7.7109375" style="174"/>
    <col min="14275" max="14277" width="7.7109375" style="174" customWidth="1"/>
    <col min="14278" max="14510" width="7.7109375" style="174"/>
    <col min="14511" max="14511" width="14.7109375" style="174" bestFit="1" customWidth="1"/>
    <col min="14512" max="14512" width="12.140625" style="174" bestFit="1" customWidth="1"/>
    <col min="14513" max="14513" width="12.7109375" style="174" bestFit="1" customWidth="1"/>
    <col min="14514" max="14514" width="12" style="174" bestFit="1" customWidth="1"/>
    <col min="14515" max="14515" width="12.28515625" style="174" bestFit="1" customWidth="1"/>
    <col min="14516" max="14516" width="9.28515625" style="174" bestFit="1" customWidth="1"/>
    <col min="14517" max="14517" width="9.7109375" style="174" bestFit="1" customWidth="1"/>
    <col min="14518" max="14529" width="7.7109375" style="174" customWidth="1"/>
    <col min="14530" max="14530" width="7.7109375" style="174"/>
    <col min="14531" max="14533" width="7.7109375" style="174" customWidth="1"/>
    <col min="14534" max="14766" width="7.7109375" style="174"/>
    <col min="14767" max="14767" width="14.7109375" style="174" bestFit="1" customWidth="1"/>
    <col min="14768" max="14768" width="12.140625" style="174" bestFit="1" customWidth="1"/>
    <col min="14769" max="14769" width="12.7109375" style="174" bestFit="1" customWidth="1"/>
    <col min="14770" max="14770" width="12" style="174" bestFit="1" customWidth="1"/>
    <col min="14771" max="14771" width="12.28515625" style="174" bestFit="1" customWidth="1"/>
    <col min="14772" max="14772" width="9.28515625" style="174" bestFit="1" customWidth="1"/>
    <col min="14773" max="14773" width="9.7109375" style="174" bestFit="1" customWidth="1"/>
    <col min="14774" max="14785" width="7.7109375" style="174" customWidth="1"/>
    <col min="14786" max="14786" width="7.7109375" style="174"/>
    <col min="14787" max="14789" width="7.7109375" style="174" customWidth="1"/>
    <col min="14790" max="15022" width="7.7109375" style="174"/>
    <col min="15023" max="15023" width="14.7109375" style="174" bestFit="1" customWidth="1"/>
    <col min="15024" max="15024" width="12.140625" style="174" bestFit="1" customWidth="1"/>
    <col min="15025" max="15025" width="12.7109375" style="174" bestFit="1" customWidth="1"/>
    <col min="15026" max="15026" width="12" style="174" bestFit="1" customWidth="1"/>
    <col min="15027" max="15027" width="12.28515625" style="174" bestFit="1" customWidth="1"/>
    <col min="15028" max="15028" width="9.28515625" style="174" bestFit="1" customWidth="1"/>
    <col min="15029" max="15029" width="9.7109375" style="174" bestFit="1" customWidth="1"/>
    <col min="15030" max="15041" width="7.7109375" style="174" customWidth="1"/>
    <col min="15042" max="15042" width="7.7109375" style="174"/>
    <col min="15043" max="15045" width="7.7109375" style="174" customWidth="1"/>
    <col min="15046" max="15278" width="7.7109375" style="174"/>
    <col min="15279" max="15279" width="14.7109375" style="174" bestFit="1" customWidth="1"/>
    <col min="15280" max="15280" width="12.140625" style="174" bestFit="1" customWidth="1"/>
    <col min="15281" max="15281" width="12.7109375" style="174" bestFit="1" customWidth="1"/>
    <col min="15282" max="15282" width="12" style="174" bestFit="1" customWidth="1"/>
    <col min="15283" max="15283" width="12.28515625" style="174" bestFit="1" customWidth="1"/>
    <col min="15284" max="15284" width="9.28515625" style="174" bestFit="1" customWidth="1"/>
    <col min="15285" max="15285" width="9.7109375" style="174" bestFit="1" customWidth="1"/>
    <col min="15286" max="15297" width="7.7109375" style="174" customWidth="1"/>
    <col min="15298" max="15298" width="7.7109375" style="174"/>
    <col min="15299" max="15301" width="7.7109375" style="174" customWidth="1"/>
    <col min="15302" max="15534" width="7.7109375" style="174"/>
    <col min="15535" max="15535" width="14.7109375" style="174" bestFit="1" customWidth="1"/>
    <col min="15536" max="15536" width="12.140625" style="174" bestFit="1" customWidth="1"/>
    <col min="15537" max="15537" width="12.7109375" style="174" bestFit="1" customWidth="1"/>
    <col min="15538" max="15538" width="12" style="174" bestFit="1" customWidth="1"/>
    <col min="15539" max="15539" width="12.28515625" style="174" bestFit="1" customWidth="1"/>
    <col min="15540" max="15540" width="9.28515625" style="174" bestFit="1" customWidth="1"/>
    <col min="15541" max="15541" width="9.7109375" style="174" bestFit="1" customWidth="1"/>
    <col min="15542" max="15553" width="7.7109375" style="174" customWidth="1"/>
    <col min="15554" max="15554" width="7.7109375" style="174"/>
    <col min="15555" max="15557" width="7.7109375" style="174" customWidth="1"/>
    <col min="15558" max="15790" width="7.7109375" style="174"/>
    <col min="15791" max="15791" width="14.7109375" style="174" bestFit="1" customWidth="1"/>
    <col min="15792" max="15792" width="12.140625" style="174" bestFit="1" customWidth="1"/>
    <col min="15793" max="15793" width="12.7109375" style="174" bestFit="1" customWidth="1"/>
    <col min="15794" max="15794" width="12" style="174" bestFit="1" customWidth="1"/>
    <col min="15795" max="15795" width="12.28515625" style="174" bestFit="1" customWidth="1"/>
    <col min="15796" max="15796" width="9.28515625" style="174" bestFit="1" customWidth="1"/>
    <col min="15797" max="15797" width="9.7109375" style="174" bestFit="1" customWidth="1"/>
    <col min="15798" max="15809" width="7.7109375" style="174" customWidth="1"/>
    <col min="15810" max="15810" width="7.7109375" style="174"/>
    <col min="15811" max="15813" width="7.7109375" style="174" customWidth="1"/>
    <col min="15814" max="16046" width="7.7109375" style="174"/>
    <col min="16047" max="16047" width="14.7109375" style="174" bestFit="1" customWidth="1"/>
    <col min="16048" max="16048" width="12.140625" style="174" bestFit="1" customWidth="1"/>
    <col min="16049" max="16049" width="12.7109375" style="174" bestFit="1" customWidth="1"/>
    <col min="16050" max="16050" width="12" style="174" bestFit="1" customWidth="1"/>
    <col min="16051" max="16051" width="12.28515625" style="174" bestFit="1" customWidth="1"/>
    <col min="16052" max="16052" width="9.28515625" style="174" bestFit="1" customWidth="1"/>
    <col min="16053" max="16053" width="9.7109375" style="174" bestFit="1" customWidth="1"/>
    <col min="16054" max="16065" width="7.7109375" style="174" customWidth="1"/>
    <col min="16066" max="16066" width="7.7109375" style="174"/>
    <col min="16067" max="16069" width="7.7109375" style="174" customWidth="1"/>
    <col min="16070" max="16384" width="7.7109375" style="174"/>
  </cols>
  <sheetData>
    <row r="1" spans="1:8" s="171" customFormat="1" ht="33" customHeight="1">
      <c r="A1" s="714" t="s">
        <v>990</v>
      </c>
      <c r="B1" s="714"/>
      <c r="C1" s="714"/>
      <c r="D1" s="714"/>
      <c r="E1" s="714"/>
      <c r="F1" s="714"/>
      <c r="G1" s="714"/>
    </row>
    <row r="2" spans="1:8" s="154" customFormat="1" ht="33" customHeight="1">
      <c r="A2" s="792" t="s">
        <v>1014</v>
      </c>
      <c r="B2" s="792"/>
      <c r="C2" s="792"/>
      <c r="D2" s="792"/>
      <c r="E2" s="792"/>
      <c r="F2" s="792"/>
      <c r="G2" s="792"/>
    </row>
    <row r="3" spans="1:8" s="154" customFormat="1" ht="21" customHeight="1">
      <c r="A3" s="783" t="s">
        <v>557</v>
      </c>
      <c r="B3" s="784"/>
      <c r="C3" s="785"/>
      <c r="D3" s="783" t="s">
        <v>558</v>
      </c>
      <c r="E3" s="784"/>
      <c r="F3" s="784"/>
      <c r="G3" s="785"/>
    </row>
    <row r="4" spans="1:8" s="59" customFormat="1" ht="54.95" customHeight="1">
      <c r="A4" s="802" t="s">
        <v>971</v>
      </c>
      <c r="B4" s="485" t="s">
        <v>719</v>
      </c>
      <c r="C4" s="485" t="s">
        <v>667</v>
      </c>
      <c r="D4" s="485" t="s">
        <v>720</v>
      </c>
      <c r="E4" s="485" t="s">
        <v>1076</v>
      </c>
      <c r="F4" s="485" t="s">
        <v>668</v>
      </c>
      <c r="G4" s="802" t="s">
        <v>993</v>
      </c>
    </row>
    <row r="5" spans="1:8" s="59" customFormat="1" ht="54.95" customHeight="1">
      <c r="A5" s="802"/>
      <c r="B5" s="485" t="s">
        <v>725</v>
      </c>
      <c r="C5" s="485" t="s">
        <v>721</v>
      </c>
      <c r="D5" s="485" t="s">
        <v>722</v>
      </c>
      <c r="E5" s="485" t="s">
        <v>723</v>
      </c>
      <c r="F5" s="485" t="s">
        <v>724</v>
      </c>
      <c r="G5" s="802"/>
    </row>
    <row r="6" spans="1:8" s="171" customFormat="1" ht="39" customHeight="1">
      <c r="A6" s="461" t="s">
        <v>104</v>
      </c>
      <c r="B6" s="493">
        <v>303572</v>
      </c>
      <c r="C6" s="493">
        <v>514188</v>
      </c>
      <c r="D6" s="528">
        <f>SUM(B6:C6)</f>
        <v>817760</v>
      </c>
      <c r="E6" s="493">
        <v>34759</v>
      </c>
      <c r="F6" s="493">
        <v>73834</v>
      </c>
      <c r="G6" s="461" t="s">
        <v>2</v>
      </c>
      <c r="H6" s="60"/>
    </row>
    <row r="7" spans="1:8" s="171" customFormat="1" ht="39" customHeight="1">
      <c r="A7" s="461" t="s">
        <v>859</v>
      </c>
      <c r="B7" s="508">
        <v>94591</v>
      </c>
      <c r="C7" s="508">
        <v>98406</v>
      </c>
      <c r="D7" s="528">
        <f t="shared" ref="D7:D26" si="0">SUM(B7:C7)</f>
        <v>192997</v>
      </c>
      <c r="E7" s="508">
        <v>12212</v>
      </c>
      <c r="F7" s="508">
        <v>27201</v>
      </c>
      <c r="G7" s="461" t="s">
        <v>3</v>
      </c>
      <c r="H7" s="60"/>
    </row>
    <row r="8" spans="1:8" s="171" customFormat="1" ht="39" customHeight="1">
      <c r="A8" s="461" t="s">
        <v>105</v>
      </c>
      <c r="B8" s="493">
        <v>239518</v>
      </c>
      <c r="C8" s="493">
        <v>74684</v>
      </c>
      <c r="D8" s="528">
        <f t="shared" si="0"/>
        <v>314202</v>
      </c>
      <c r="E8" s="493">
        <v>22717</v>
      </c>
      <c r="F8" s="493">
        <v>59534</v>
      </c>
      <c r="G8" s="461" t="s">
        <v>5</v>
      </c>
      <c r="H8" s="60"/>
    </row>
    <row r="9" spans="1:8" s="171" customFormat="1" ht="39" customHeight="1">
      <c r="A9" s="461" t="s">
        <v>106</v>
      </c>
      <c r="B9" s="508">
        <v>89348</v>
      </c>
      <c r="C9" s="508">
        <v>23143</v>
      </c>
      <c r="D9" s="528">
        <f t="shared" si="0"/>
        <v>112491</v>
      </c>
      <c r="E9" s="508">
        <v>6796</v>
      </c>
      <c r="F9" s="508">
        <v>15907</v>
      </c>
      <c r="G9" s="461" t="s">
        <v>7</v>
      </c>
      <c r="H9" s="60"/>
    </row>
    <row r="10" spans="1:8" s="171" customFormat="1" ht="39" customHeight="1">
      <c r="A10" s="461" t="s">
        <v>107</v>
      </c>
      <c r="B10" s="493">
        <v>138522</v>
      </c>
      <c r="C10" s="493">
        <v>60345</v>
      </c>
      <c r="D10" s="528">
        <f t="shared" si="0"/>
        <v>198867</v>
      </c>
      <c r="E10" s="493">
        <v>12436</v>
      </c>
      <c r="F10" s="493">
        <v>33311</v>
      </c>
      <c r="G10" s="461" t="s">
        <v>8</v>
      </c>
      <c r="H10" s="60"/>
    </row>
    <row r="11" spans="1:8" ht="39" customHeight="1">
      <c r="A11" s="461" t="s">
        <v>108</v>
      </c>
      <c r="B11" s="508">
        <v>171127</v>
      </c>
      <c r="C11" s="508">
        <v>90244</v>
      </c>
      <c r="D11" s="528">
        <f t="shared" si="0"/>
        <v>261371</v>
      </c>
      <c r="E11" s="508">
        <v>19425</v>
      </c>
      <c r="F11" s="508">
        <v>22213</v>
      </c>
      <c r="G11" s="461" t="s">
        <v>10</v>
      </c>
      <c r="H11" s="56"/>
    </row>
    <row r="12" spans="1:8" ht="39" customHeight="1">
      <c r="A12" s="461" t="s">
        <v>39</v>
      </c>
      <c r="B12" s="493">
        <v>406341</v>
      </c>
      <c r="C12" s="493">
        <v>127081</v>
      </c>
      <c r="D12" s="528">
        <f t="shared" si="0"/>
        <v>533422</v>
      </c>
      <c r="E12" s="493">
        <v>29641</v>
      </c>
      <c r="F12" s="493">
        <v>42314</v>
      </c>
      <c r="G12" s="461" t="s">
        <v>11</v>
      </c>
      <c r="H12" s="56"/>
    </row>
    <row r="13" spans="1:8" s="175" customFormat="1" ht="39" customHeight="1">
      <c r="A13" s="461" t="s">
        <v>111</v>
      </c>
      <c r="B13" s="508">
        <v>145722</v>
      </c>
      <c r="C13" s="508">
        <v>113406</v>
      </c>
      <c r="D13" s="528">
        <f t="shared" si="0"/>
        <v>259128</v>
      </c>
      <c r="E13" s="508">
        <v>16906</v>
      </c>
      <c r="F13" s="508">
        <v>23825</v>
      </c>
      <c r="G13" s="461" t="s">
        <v>13</v>
      </c>
      <c r="H13" s="60"/>
    </row>
    <row r="14" spans="1:8" s="171" customFormat="1" ht="39" customHeight="1">
      <c r="A14" s="461" t="s">
        <v>124</v>
      </c>
      <c r="B14" s="493">
        <v>46835</v>
      </c>
      <c r="C14" s="493">
        <v>9035</v>
      </c>
      <c r="D14" s="528">
        <f t="shared" si="0"/>
        <v>55870</v>
      </c>
      <c r="E14" s="493">
        <v>4073</v>
      </c>
      <c r="F14" s="493">
        <v>4800</v>
      </c>
      <c r="G14" s="461" t="s">
        <v>15</v>
      </c>
      <c r="H14" s="60"/>
    </row>
    <row r="15" spans="1:8" s="171" customFormat="1" ht="39" customHeight="1">
      <c r="A15" s="461" t="s">
        <v>112</v>
      </c>
      <c r="B15" s="508">
        <v>161912</v>
      </c>
      <c r="C15" s="508">
        <v>98551</v>
      </c>
      <c r="D15" s="528">
        <f>SUM(B15:C15)</f>
        <v>260463</v>
      </c>
      <c r="E15" s="508">
        <v>19841</v>
      </c>
      <c r="F15" s="508">
        <v>33397</v>
      </c>
      <c r="G15" s="461" t="s">
        <v>17</v>
      </c>
      <c r="H15" s="60"/>
    </row>
    <row r="16" spans="1:8" s="171" customFormat="1" ht="39" customHeight="1">
      <c r="A16" s="461" t="s">
        <v>40</v>
      </c>
      <c r="B16" s="493">
        <v>4875</v>
      </c>
      <c r="C16" s="493">
        <v>3700</v>
      </c>
      <c r="D16" s="528">
        <f t="shared" si="0"/>
        <v>8575</v>
      </c>
      <c r="E16" s="493">
        <v>375</v>
      </c>
      <c r="F16" s="493">
        <v>531</v>
      </c>
      <c r="G16" s="461" t="s">
        <v>18</v>
      </c>
      <c r="H16" s="60"/>
    </row>
    <row r="17" spans="1:8" s="171" customFormat="1" ht="39" customHeight="1">
      <c r="A17" s="461" t="s">
        <v>113</v>
      </c>
      <c r="B17" s="508">
        <v>321192</v>
      </c>
      <c r="C17" s="508">
        <v>63528</v>
      </c>
      <c r="D17" s="528">
        <f t="shared" si="0"/>
        <v>384720</v>
      </c>
      <c r="E17" s="508">
        <v>8084</v>
      </c>
      <c r="F17" s="508">
        <v>12551</v>
      </c>
      <c r="G17" s="461" t="s">
        <v>20</v>
      </c>
      <c r="H17" s="60"/>
    </row>
    <row r="18" spans="1:8" s="171" customFormat="1" ht="39" customHeight="1">
      <c r="A18" s="461" t="s">
        <v>21</v>
      </c>
      <c r="B18" s="493">
        <v>32845</v>
      </c>
      <c r="C18" s="493">
        <v>23487</v>
      </c>
      <c r="D18" s="528">
        <f t="shared" si="0"/>
        <v>56332</v>
      </c>
      <c r="E18" s="493">
        <v>6065</v>
      </c>
      <c r="F18" s="493">
        <v>8437</v>
      </c>
      <c r="G18" s="461" t="s">
        <v>114</v>
      </c>
      <c r="H18" s="60"/>
    </row>
    <row r="19" spans="1:8" s="171" customFormat="1" ht="39" customHeight="1">
      <c r="A19" s="461" t="s">
        <v>115</v>
      </c>
      <c r="B19" s="508">
        <v>19274</v>
      </c>
      <c r="C19" s="508">
        <v>6210</v>
      </c>
      <c r="D19" s="528">
        <f t="shared" si="0"/>
        <v>25484</v>
      </c>
      <c r="E19" s="508">
        <v>847</v>
      </c>
      <c r="F19" s="508">
        <v>787</v>
      </c>
      <c r="G19" s="461" t="s">
        <v>23</v>
      </c>
      <c r="H19" s="60"/>
    </row>
    <row r="20" spans="1:8" s="171" customFormat="1" ht="39" customHeight="1">
      <c r="A20" s="461" t="s">
        <v>24</v>
      </c>
      <c r="B20" s="493">
        <v>210847</v>
      </c>
      <c r="C20" s="493">
        <v>112892</v>
      </c>
      <c r="D20" s="528">
        <f t="shared" si="0"/>
        <v>323739</v>
      </c>
      <c r="E20" s="493">
        <v>30054</v>
      </c>
      <c r="F20" s="493">
        <v>41386</v>
      </c>
      <c r="G20" s="461" t="s">
        <v>25</v>
      </c>
      <c r="H20" s="60"/>
    </row>
    <row r="21" spans="1:8" s="171" customFormat="1" ht="39" customHeight="1">
      <c r="A21" s="461" t="s">
        <v>116</v>
      </c>
      <c r="B21" s="508">
        <v>135652</v>
      </c>
      <c r="C21" s="508">
        <v>22040</v>
      </c>
      <c r="D21" s="528">
        <f t="shared" si="0"/>
        <v>157692</v>
      </c>
      <c r="E21" s="508">
        <v>8575</v>
      </c>
      <c r="F21" s="508">
        <v>19570</v>
      </c>
      <c r="G21" s="461" t="s">
        <v>117</v>
      </c>
      <c r="H21" s="60"/>
    </row>
    <row r="22" spans="1:8" s="171" customFormat="1" ht="39" customHeight="1">
      <c r="A22" s="461" t="s">
        <v>118</v>
      </c>
      <c r="B22" s="493">
        <v>28064</v>
      </c>
      <c r="C22" s="493">
        <v>29878</v>
      </c>
      <c r="D22" s="528">
        <f>SUM(B22:C22)</f>
        <v>57942</v>
      </c>
      <c r="E22" s="493">
        <v>5936</v>
      </c>
      <c r="F22" s="493">
        <v>5660</v>
      </c>
      <c r="G22" s="461" t="s">
        <v>28</v>
      </c>
      <c r="H22" s="60"/>
    </row>
    <row r="23" spans="1:8" s="171" customFormat="1" ht="39" customHeight="1">
      <c r="A23" s="461" t="s">
        <v>126</v>
      </c>
      <c r="B23" s="508">
        <v>26180</v>
      </c>
      <c r="C23" s="508">
        <v>20902</v>
      </c>
      <c r="D23" s="528">
        <f t="shared" si="0"/>
        <v>47082</v>
      </c>
      <c r="E23" s="508">
        <v>6855</v>
      </c>
      <c r="F23" s="508">
        <v>8603</v>
      </c>
      <c r="G23" s="461" t="s">
        <v>30</v>
      </c>
      <c r="H23" s="60"/>
    </row>
    <row r="24" spans="1:8" ht="39" customHeight="1">
      <c r="A24" s="461" t="s">
        <v>718</v>
      </c>
      <c r="B24" s="493">
        <v>28461</v>
      </c>
      <c r="C24" s="493">
        <v>35372</v>
      </c>
      <c r="D24" s="528">
        <f t="shared" si="0"/>
        <v>63833</v>
      </c>
      <c r="E24" s="493">
        <v>4223</v>
      </c>
      <c r="F24" s="493">
        <v>8430</v>
      </c>
      <c r="G24" s="461" t="s">
        <v>32</v>
      </c>
      <c r="H24" s="56"/>
    </row>
    <row r="25" spans="1:8" s="171" customFormat="1" ht="39" customHeight="1">
      <c r="A25" s="461" t="s">
        <v>33</v>
      </c>
      <c r="B25" s="508">
        <v>29856</v>
      </c>
      <c r="C25" s="508">
        <v>6346</v>
      </c>
      <c r="D25" s="528">
        <f t="shared" si="0"/>
        <v>36202</v>
      </c>
      <c r="E25" s="508">
        <v>2503</v>
      </c>
      <c r="F25" s="508">
        <v>2956</v>
      </c>
      <c r="G25" s="461" t="s">
        <v>34</v>
      </c>
      <c r="H25" s="60"/>
    </row>
    <row r="26" spans="1:8" ht="39" customHeight="1">
      <c r="A26" s="462" t="s">
        <v>58</v>
      </c>
      <c r="B26" s="529">
        <f>SUM(B6:B25)</f>
        <v>2634734</v>
      </c>
      <c r="C26" s="529">
        <f>SUM(C6:C25)</f>
        <v>1533438</v>
      </c>
      <c r="D26" s="529">
        <f t="shared" si="0"/>
        <v>4168172</v>
      </c>
      <c r="E26" s="529">
        <f>SUM(E6:E25)</f>
        <v>252323</v>
      </c>
      <c r="F26" s="529">
        <f>SUM(F6:F25)</f>
        <v>445247</v>
      </c>
      <c r="G26" s="462" t="s">
        <v>36</v>
      </c>
      <c r="H26" s="56"/>
    </row>
    <row r="27" spans="1:8" ht="30" customHeight="1">
      <c r="A27" s="821" t="s">
        <v>831</v>
      </c>
      <c r="B27" s="822"/>
      <c r="C27" s="822"/>
      <c r="D27" s="822"/>
      <c r="E27" s="822"/>
      <c r="F27" s="822"/>
      <c r="G27" s="823"/>
    </row>
    <row r="28" spans="1:8" ht="30" customHeight="1">
      <c r="A28" s="821" t="s">
        <v>1087</v>
      </c>
      <c r="B28" s="822"/>
      <c r="C28" s="822"/>
      <c r="D28" s="822"/>
      <c r="E28" s="822"/>
      <c r="F28" s="822"/>
      <c r="G28" s="823"/>
    </row>
    <row r="31" spans="1:8" s="171" customFormat="1">
      <c r="B31" s="280"/>
      <c r="C31" s="280"/>
      <c r="D31" s="280"/>
      <c r="E31" s="280"/>
      <c r="F31" s="280"/>
      <c r="G31" s="281"/>
    </row>
    <row r="32" spans="1:8" s="171" customFormat="1">
      <c r="B32" s="280"/>
      <c r="C32" s="280"/>
      <c r="D32" s="280"/>
      <c r="E32" s="280"/>
      <c r="F32" s="280"/>
      <c r="G32" s="281"/>
    </row>
  </sheetData>
  <mergeCells count="8">
    <mergeCell ref="A27:G27"/>
    <mergeCell ref="A28:G28"/>
    <mergeCell ref="A4:A5"/>
    <mergeCell ref="G4:G5"/>
    <mergeCell ref="A1:G1"/>
    <mergeCell ref="A2:G2"/>
    <mergeCell ref="A3:C3"/>
    <mergeCell ref="D3:G3"/>
  </mergeCells>
  <printOptions horizontalCentered="1" verticalCentered="1"/>
  <pageMargins left="0.7" right="0.7" top="1" bottom="1" header="0.5" footer="0.5"/>
  <pageSetup paperSize="9" scale="63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28"/>
  <sheetViews>
    <sheetView showGridLines="0" rightToLeft="1" topLeftCell="G10" zoomScaleNormal="100" workbookViewId="0">
      <selection activeCell="J29" sqref="J1:AH1048576"/>
    </sheetView>
  </sheetViews>
  <sheetFormatPr defaultColWidth="7.7109375" defaultRowHeight="15.75"/>
  <cols>
    <col min="1" max="1" width="39.7109375" style="164" customWidth="1"/>
    <col min="2" max="6" width="13.7109375" style="164" customWidth="1"/>
    <col min="7" max="7" width="39.7109375" style="164" customWidth="1"/>
    <col min="8" max="9" width="7.7109375" style="164" customWidth="1"/>
    <col min="10" max="232" width="7.7109375" style="164"/>
    <col min="233" max="233" width="33.28515625" style="164" customWidth="1"/>
    <col min="234" max="234" width="11.7109375" style="164" customWidth="1"/>
    <col min="235" max="236" width="11" style="164" customWidth="1"/>
    <col min="237" max="237" width="11.28515625" style="164" customWidth="1"/>
    <col min="238" max="238" width="11.7109375" style="164" customWidth="1"/>
    <col min="239" max="488" width="7.7109375" style="164"/>
    <col min="489" max="489" width="33.28515625" style="164" customWidth="1"/>
    <col min="490" max="490" width="11.7109375" style="164" customWidth="1"/>
    <col min="491" max="492" width="11" style="164" customWidth="1"/>
    <col min="493" max="493" width="11.28515625" style="164" customWidth="1"/>
    <col min="494" max="494" width="11.7109375" style="164" customWidth="1"/>
    <col min="495" max="744" width="7.7109375" style="164"/>
    <col min="745" max="745" width="33.28515625" style="164" customWidth="1"/>
    <col min="746" max="746" width="11.7109375" style="164" customWidth="1"/>
    <col min="747" max="748" width="11" style="164" customWidth="1"/>
    <col min="749" max="749" width="11.28515625" style="164" customWidth="1"/>
    <col min="750" max="750" width="11.7109375" style="164" customWidth="1"/>
    <col min="751" max="1000" width="7.7109375" style="164"/>
    <col min="1001" max="1001" width="33.28515625" style="164" customWidth="1"/>
    <col min="1002" max="1002" width="11.7109375" style="164" customWidth="1"/>
    <col min="1003" max="1004" width="11" style="164" customWidth="1"/>
    <col min="1005" max="1005" width="11.28515625" style="164" customWidth="1"/>
    <col min="1006" max="1006" width="11.7109375" style="164" customWidth="1"/>
    <col min="1007" max="1256" width="7.7109375" style="164"/>
    <col min="1257" max="1257" width="33.28515625" style="164" customWidth="1"/>
    <col min="1258" max="1258" width="11.7109375" style="164" customWidth="1"/>
    <col min="1259" max="1260" width="11" style="164" customWidth="1"/>
    <col min="1261" max="1261" width="11.28515625" style="164" customWidth="1"/>
    <col min="1262" max="1262" width="11.7109375" style="164" customWidth="1"/>
    <col min="1263" max="1512" width="7.7109375" style="164"/>
    <col min="1513" max="1513" width="33.28515625" style="164" customWidth="1"/>
    <col min="1514" max="1514" width="11.7109375" style="164" customWidth="1"/>
    <col min="1515" max="1516" width="11" style="164" customWidth="1"/>
    <col min="1517" max="1517" width="11.28515625" style="164" customWidth="1"/>
    <col min="1518" max="1518" width="11.7109375" style="164" customWidth="1"/>
    <col min="1519" max="1768" width="7.7109375" style="164"/>
    <col min="1769" max="1769" width="33.28515625" style="164" customWidth="1"/>
    <col min="1770" max="1770" width="11.7109375" style="164" customWidth="1"/>
    <col min="1771" max="1772" width="11" style="164" customWidth="1"/>
    <col min="1773" max="1773" width="11.28515625" style="164" customWidth="1"/>
    <col min="1774" max="1774" width="11.7109375" style="164" customWidth="1"/>
    <col min="1775" max="2024" width="7.7109375" style="164"/>
    <col min="2025" max="2025" width="33.28515625" style="164" customWidth="1"/>
    <col min="2026" max="2026" width="11.7109375" style="164" customWidth="1"/>
    <col min="2027" max="2028" width="11" style="164" customWidth="1"/>
    <col min="2029" max="2029" width="11.28515625" style="164" customWidth="1"/>
    <col min="2030" max="2030" width="11.7109375" style="164" customWidth="1"/>
    <col min="2031" max="2280" width="7.7109375" style="164"/>
    <col min="2281" max="2281" width="33.28515625" style="164" customWidth="1"/>
    <col min="2282" max="2282" width="11.7109375" style="164" customWidth="1"/>
    <col min="2283" max="2284" width="11" style="164" customWidth="1"/>
    <col min="2285" max="2285" width="11.28515625" style="164" customWidth="1"/>
    <col min="2286" max="2286" width="11.7109375" style="164" customWidth="1"/>
    <col min="2287" max="2536" width="7.7109375" style="164"/>
    <col min="2537" max="2537" width="33.28515625" style="164" customWidth="1"/>
    <col min="2538" max="2538" width="11.7109375" style="164" customWidth="1"/>
    <col min="2539" max="2540" width="11" style="164" customWidth="1"/>
    <col min="2541" max="2541" width="11.28515625" style="164" customWidth="1"/>
    <col min="2542" max="2542" width="11.7109375" style="164" customWidth="1"/>
    <col min="2543" max="2792" width="7.7109375" style="164"/>
    <col min="2793" max="2793" width="33.28515625" style="164" customWidth="1"/>
    <col min="2794" max="2794" width="11.7109375" style="164" customWidth="1"/>
    <col min="2795" max="2796" width="11" style="164" customWidth="1"/>
    <col min="2797" max="2797" width="11.28515625" style="164" customWidth="1"/>
    <col min="2798" max="2798" width="11.7109375" style="164" customWidth="1"/>
    <col min="2799" max="3048" width="7.7109375" style="164"/>
    <col min="3049" max="3049" width="33.28515625" style="164" customWidth="1"/>
    <col min="3050" max="3050" width="11.7109375" style="164" customWidth="1"/>
    <col min="3051" max="3052" width="11" style="164" customWidth="1"/>
    <col min="3053" max="3053" width="11.28515625" style="164" customWidth="1"/>
    <col min="3054" max="3054" width="11.7109375" style="164" customWidth="1"/>
    <col min="3055" max="3304" width="7.7109375" style="164"/>
    <col min="3305" max="3305" width="33.28515625" style="164" customWidth="1"/>
    <col min="3306" max="3306" width="11.7109375" style="164" customWidth="1"/>
    <col min="3307" max="3308" width="11" style="164" customWidth="1"/>
    <col min="3309" max="3309" width="11.28515625" style="164" customWidth="1"/>
    <col min="3310" max="3310" width="11.7109375" style="164" customWidth="1"/>
    <col min="3311" max="3560" width="7.7109375" style="164"/>
    <col min="3561" max="3561" width="33.28515625" style="164" customWidth="1"/>
    <col min="3562" max="3562" width="11.7109375" style="164" customWidth="1"/>
    <col min="3563" max="3564" width="11" style="164" customWidth="1"/>
    <col min="3565" max="3565" width="11.28515625" style="164" customWidth="1"/>
    <col min="3566" max="3566" width="11.7109375" style="164" customWidth="1"/>
    <col min="3567" max="3816" width="7.7109375" style="164"/>
    <col min="3817" max="3817" width="33.28515625" style="164" customWidth="1"/>
    <col min="3818" max="3818" width="11.7109375" style="164" customWidth="1"/>
    <col min="3819" max="3820" width="11" style="164" customWidth="1"/>
    <col min="3821" max="3821" width="11.28515625" style="164" customWidth="1"/>
    <col min="3822" max="3822" width="11.7109375" style="164" customWidth="1"/>
    <col min="3823" max="4072" width="7.7109375" style="164"/>
    <col min="4073" max="4073" width="33.28515625" style="164" customWidth="1"/>
    <col min="4074" max="4074" width="11.7109375" style="164" customWidth="1"/>
    <col min="4075" max="4076" width="11" style="164" customWidth="1"/>
    <col min="4077" max="4077" width="11.28515625" style="164" customWidth="1"/>
    <col min="4078" max="4078" width="11.7109375" style="164" customWidth="1"/>
    <col min="4079" max="4328" width="7.7109375" style="164"/>
    <col min="4329" max="4329" width="33.28515625" style="164" customWidth="1"/>
    <col min="4330" max="4330" width="11.7109375" style="164" customWidth="1"/>
    <col min="4331" max="4332" width="11" style="164" customWidth="1"/>
    <col min="4333" max="4333" width="11.28515625" style="164" customWidth="1"/>
    <col min="4334" max="4334" width="11.7109375" style="164" customWidth="1"/>
    <col min="4335" max="4584" width="7.7109375" style="164"/>
    <col min="4585" max="4585" width="33.28515625" style="164" customWidth="1"/>
    <col min="4586" max="4586" width="11.7109375" style="164" customWidth="1"/>
    <col min="4587" max="4588" width="11" style="164" customWidth="1"/>
    <col min="4589" max="4589" width="11.28515625" style="164" customWidth="1"/>
    <col min="4590" max="4590" width="11.7109375" style="164" customWidth="1"/>
    <col min="4591" max="4840" width="7.7109375" style="164"/>
    <col min="4841" max="4841" width="33.28515625" style="164" customWidth="1"/>
    <col min="4842" max="4842" width="11.7109375" style="164" customWidth="1"/>
    <col min="4843" max="4844" width="11" style="164" customWidth="1"/>
    <col min="4845" max="4845" width="11.28515625" style="164" customWidth="1"/>
    <col min="4846" max="4846" width="11.7109375" style="164" customWidth="1"/>
    <col min="4847" max="5096" width="7.7109375" style="164"/>
    <col min="5097" max="5097" width="33.28515625" style="164" customWidth="1"/>
    <col min="5098" max="5098" width="11.7109375" style="164" customWidth="1"/>
    <col min="5099" max="5100" width="11" style="164" customWidth="1"/>
    <col min="5101" max="5101" width="11.28515625" style="164" customWidth="1"/>
    <col min="5102" max="5102" width="11.7109375" style="164" customWidth="1"/>
    <col min="5103" max="5352" width="7.7109375" style="164"/>
    <col min="5353" max="5353" width="33.28515625" style="164" customWidth="1"/>
    <col min="5354" max="5354" width="11.7109375" style="164" customWidth="1"/>
    <col min="5355" max="5356" width="11" style="164" customWidth="1"/>
    <col min="5357" max="5357" width="11.28515625" style="164" customWidth="1"/>
    <col min="5358" max="5358" width="11.7109375" style="164" customWidth="1"/>
    <col min="5359" max="5608" width="7.7109375" style="164"/>
    <col min="5609" max="5609" width="33.28515625" style="164" customWidth="1"/>
    <col min="5610" max="5610" width="11.7109375" style="164" customWidth="1"/>
    <col min="5611" max="5612" width="11" style="164" customWidth="1"/>
    <col min="5613" max="5613" width="11.28515625" style="164" customWidth="1"/>
    <col min="5614" max="5614" width="11.7109375" style="164" customWidth="1"/>
    <col min="5615" max="5864" width="7.7109375" style="164"/>
    <col min="5865" max="5865" width="33.28515625" style="164" customWidth="1"/>
    <col min="5866" max="5866" width="11.7109375" style="164" customWidth="1"/>
    <col min="5867" max="5868" width="11" style="164" customWidth="1"/>
    <col min="5869" max="5869" width="11.28515625" style="164" customWidth="1"/>
    <col min="5870" max="5870" width="11.7109375" style="164" customWidth="1"/>
    <col min="5871" max="6120" width="7.7109375" style="164"/>
    <col min="6121" max="6121" width="33.28515625" style="164" customWidth="1"/>
    <col min="6122" max="6122" width="11.7109375" style="164" customWidth="1"/>
    <col min="6123" max="6124" width="11" style="164" customWidth="1"/>
    <col min="6125" max="6125" width="11.28515625" style="164" customWidth="1"/>
    <col min="6126" max="6126" width="11.7109375" style="164" customWidth="1"/>
    <col min="6127" max="6376" width="7.7109375" style="164"/>
    <col min="6377" max="6377" width="33.28515625" style="164" customWidth="1"/>
    <col min="6378" max="6378" width="11.7109375" style="164" customWidth="1"/>
    <col min="6379" max="6380" width="11" style="164" customWidth="1"/>
    <col min="6381" max="6381" width="11.28515625" style="164" customWidth="1"/>
    <col min="6382" max="6382" width="11.7109375" style="164" customWidth="1"/>
    <col min="6383" max="6632" width="7.7109375" style="164"/>
    <col min="6633" max="6633" width="33.28515625" style="164" customWidth="1"/>
    <col min="6634" max="6634" width="11.7109375" style="164" customWidth="1"/>
    <col min="6635" max="6636" width="11" style="164" customWidth="1"/>
    <col min="6637" max="6637" width="11.28515625" style="164" customWidth="1"/>
    <col min="6638" max="6638" width="11.7109375" style="164" customWidth="1"/>
    <col min="6639" max="6888" width="7.7109375" style="164"/>
    <col min="6889" max="6889" width="33.28515625" style="164" customWidth="1"/>
    <col min="6890" max="6890" width="11.7109375" style="164" customWidth="1"/>
    <col min="6891" max="6892" width="11" style="164" customWidth="1"/>
    <col min="6893" max="6893" width="11.28515625" style="164" customWidth="1"/>
    <col min="6894" max="6894" width="11.7109375" style="164" customWidth="1"/>
    <col min="6895" max="7144" width="7.7109375" style="164"/>
    <col min="7145" max="7145" width="33.28515625" style="164" customWidth="1"/>
    <col min="7146" max="7146" width="11.7109375" style="164" customWidth="1"/>
    <col min="7147" max="7148" width="11" style="164" customWidth="1"/>
    <col min="7149" max="7149" width="11.28515625" style="164" customWidth="1"/>
    <col min="7150" max="7150" width="11.7109375" style="164" customWidth="1"/>
    <col min="7151" max="7400" width="7.7109375" style="164"/>
    <col min="7401" max="7401" width="33.28515625" style="164" customWidth="1"/>
    <col min="7402" max="7402" width="11.7109375" style="164" customWidth="1"/>
    <col min="7403" max="7404" width="11" style="164" customWidth="1"/>
    <col min="7405" max="7405" width="11.28515625" style="164" customWidth="1"/>
    <col min="7406" max="7406" width="11.7109375" style="164" customWidth="1"/>
    <col min="7407" max="7656" width="7.7109375" style="164"/>
    <col min="7657" max="7657" width="33.28515625" style="164" customWidth="1"/>
    <col min="7658" max="7658" width="11.7109375" style="164" customWidth="1"/>
    <col min="7659" max="7660" width="11" style="164" customWidth="1"/>
    <col min="7661" max="7661" width="11.28515625" style="164" customWidth="1"/>
    <col min="7662" max="7662" width="11.7109375" style="164" customWidth="1"/>
    <col min="7663" max="7912" width="7.7109375" style="164"/>
    <col min="7913" max="7913" width="33.28515625" style="164" customWidth="1"/>
    <col min="7914" max="7914" width="11.7109375" style="164" customWidth="1"/>
    <col min="7915" max="7916" width="11" style="164" customWidth="1"/>
    <col min="7917" max="7917" width="11.28515625" style="164" customWidth="1"/>
    <col min="7918" max="7918" width="11.7109375" style="164" customWidth="1"/>
    <col min="7919" max="8168" width="7.7109375" style="164"/>
    <col min="8169" max="8169" width="33.28515625" style="164" customWidth="1"/>
    <col min="8170" max="8170" width="11.7109375" style="164" customWidth="1"/>
    <col min="8171" max="8172" width="11" style="164" customWidth="1"/>
    <col min="8173" max="8173" width="11.28515625" style="164" customWidth="1"/>
    <col min="8174" max="8174" width="11.7109375" style="164" customWidth="1"/>
    <col min="8175" max="8424" width="7.7109375" style="164"/>
    <col min="8425" max="8425" width="33.28515625" style="164" customWidth="1"/>
    <col min="8426" max="8426" width="11.7109375" style="164" customWidth="1"/>
    <col min="8427" max="8428" width="11" style="164" customWidth="1"/>
    <col min="8429" max="8429" width="11.28515625" style="164" customWidth="1"/>
    <col min="8430" max="8430" width="11.7109375" style="164" customWidth="1"/>
    <col min="8431" max="8680" width="7.7109375" style="164"/>
    <col min="8681" max="8681" width="33.28515625" style="164" customWidth="1"/>
    <col min="8682" max="8682" width="11.7109375" style="164" customWidth="1"/>
    <col min="8683" max="8684" width="11" style="164" customWidth="1"/>
    <col min="8685" max="8685" width="11.28515625" style="164" customWidth="1"/>
    <col min="8686" max="8686" width="11.7109375" style="164" customWidth="1"/>
    <col min="8687" max="8936" width="7.7109375" style="164"/>
    <col min="8937" max="8937" width="33.28515625" style="164" customWidth="1"/>
    <col min="8938" max="8938" width="11.7109375" style="164" customWidth="1"/>
    <col min="8939" max="8940" width="11" style="164" customWidth="1"/>
    <col min="8941" max="8941" width="11.28515625" style="164" customWidth="1"/>
    <col min="8942" max="8942" width="11.7109375" style="164" customWidth="1"/>
    <col min="8943" max="9192" width="7.7109375" style="164"/>
    <col min="9193" max="9193" width="33.28515625" style="164" customWidth="1"/>
    <col min="9194" max="9194" width="11.7109375" style="164" customWidth="1"/>
    <col min="9195" max="9196" width="11" style="164" customWidth="1"/>
    <col min="9197" max="9197" width="11.28515625" style="164" customWidth="1"/>
    <col min="9198" max="9198" width="11.7109375" style="164" customWidth="1"/>
    <col min="9199" max="9448" width="7.7109375" style="164"/>
    <col min="9449" max="9449" width="33.28515625" style="164" customWidth="1"/>
    <col min="9450" max="9450" width="11.7109375" style="164" customWidth="1"/>
    <col min="9451" max="9452" width="11" style="164" customWidth="1"/>
    <col min="9453" max="9453" width="11.28515625" style="164" customWidth="1"/>
    <col min="9454" max="9454" width="11.7109375" style="164" customWidth="1"/>
    <col min="9455" max="9704" width="7.7109375" style="164"/>
    <col min="9705" max="9705" width="33.28515625" style="164" customWidth="1"/>
    <col min="9706" max="9706" width="11.7109375" style="164" customWidth="1"/>
    <col min="9707" max="9708" width="11" style="164" customWidth="1"/>
    <col min="9709" max="9709" width="11.28515625" style="164" customWidth="1"/>
    <col min="9710" max="9710" width="11.7109375" style="164" customWidth="1"/>
    <col min="9711" max="9960" width="7.7109375" style="164"/>
    <col min="9961" max="9961" width="33.28515625" style="164" customWidth="1"/>
    <col min="9962" max="9962" width="11.7109375" style="164" customWidth="1"/>
    <col min="9963" max="9964" width="11" style="164" customWidth="1"/>
    <col min="9965" max="9965" width="11.28515625" style="164" customWidth="1"/>
    <col min="9966" max="9966" width="11.7109375" style="164" customWidth="1"/>
    <col min="9967" max="10216" width="7.7109375" style="164"/>
    <col min="10217" max="10217" width="33.28515625" style="164" customWidth="1"/>
    <col min="10218" max="10218" width="11.7109375" style="164" customWidth="1"/>
    <col min="10219" max="10220" width="11" style="164" customWidth="1"/>
    <col min="10221" max="10221" width="11.28515625" style="164" customWidth="1"/>
    <col min="10222" max="10222" width="11.7109375" style="164" customWidth="1"/>
    <col min="10223" max="10472" width="7.7109375" style="164"/>
    <col min="10473" max="10473" width="33.28515625" style="164" customWidth="1"/>
    <col min="10474" max="10474" width="11.7109375" style="164" customWidth="1"/>
    <col min="10475" max="10476" width="11" style="164" customWidth="1"/>
    <col min="10477" max="10477" width="11.28515625" style="164" customWidth="1"/>
    <col min="10478" max="10478" width="11.7109375" style="164" customWidth="1"/>
    <col min="10479" max="10728" width="7.7109375" style="164"/>
    <col min="10729" max="10729" width="33.28515625" style="164" customWidth="1"/>
    <col min="10730" max="10730" width="11.7109375" style="164" customWidth="1"/>
    <col min="10731" max="10732" width="11" style="164" customWidth="1"/>
    <col min="10733" max="10733" width="11.28515625" style="164" customWidth="1"/>
    <col min="10734" max="10734" width="11.7109375" style="164" customWidth="1"/>
    <col min="10735" max="10984" width="7.7109375" style="164"/>
    <col min="10985" max="10985" width="33.28515625" style="164" customWidth="1"/>
    <col min="10986" max="10986" width="11.7109375" style="164" customWidth="1"/>
    <col min="10987" max="10988" width="11" style="164" customWidth="1"/>
    <col min="10989" max="10989" width="11.28515625" style="164" customWidth="1"/>
    <col min="10990" max="10990" width="11.7109375" style="164" customWidth="1"/>
    <col min="10991" max="11240" width="7.7109375" style="164"/>
    <col min="11241" max="11241" width="33.28515625" style="164" customWidth="1"/>
    <col min="11242" max="11242" width="11.7109375" style="164" customWidth="1"/>
    <col min="11243" max="11244" width="11" style="164" customWidth="1"/>
    <col min="11245" max="11245" width="11.28515625" style="164" customWidth="1"/>
    <col min="11246" max="11246" width="11.7109375" style="164" customWidth="1"/>
    <col min="11247" max="11496" width="7.7109375" style="164"/>
    <col min="11497" max="11497" width="33.28515625" style="164" customWidth="1"/>
    <col min="11498" max="11498" width="11.7109375" style="164" customWidth="1"/>
    <col min="11499" max="11500" width="11" style="164" customWidth="1"/>
    <col min="11501" max="11501" width="11.28515625" style="164" customWidth="1"/>
    <col min="11502" max="11502" width="11.7109375" style="164" customWidth="1"/>
    <col min="11503" max="11752" width="7.7109375" style="164"/>
    <col min="11753" max="11753" width="33.28515625" style="164" customWidth="1"/>
    <col min="11754" max="11754" width="11.7109375" style="164" customWidth="1"/>
    <col min="11755" max="11756" width="11" style="164" customWidth="1"/>
    <col min="11757" max="11757" width="11.28515625" style="164" customWidth="1"/>
    <col min="11758" max="11758" width="11.7109375" style="164" customWidth="1"/>
    <col min="11759" max="12008" width="7.7109375" style="164"/>
    <col min="12009" max="12009" width="33.28515625" style="164" customWidth="1"/>
    <col min="12010" max="12010" width="11.7109375" style="164" customWidth="1"/>
    <col min="12011" max="12012" width="11" style="164" customWidth="1"/>
    <col min="12013" max="12013" width="11.28515625" style="164" customWidth="1"/>
    <col min="12014" max="12014" width="11.7109375" style="164" customWidth="1"/>
    <col min="12015" max="12264" width="7.7109375" style="164"/>
    <col min="12265" max="12265" width="33.28515625" style="164" customWidth="1"/>
    <col min="12266" max="12266" width="11.7109375" style="164" customWidth="1"/>
    <col min="12267" max="12268" width="11" style="164" customWidth="1"/>
    <col min="12269" max="12269" width="11.28515625" style="164" customWidth="1"/>
    <col min="12270" max="12270" width="11.7109375" style="164" customWidth="1"/>
    <col min="12271" max="12520" width="7.7109375" style="164"/>
    <col min="12521" max="12521" width="33.28515625" style="164" customWidth="1"/>
    <col min="12522" max="12522" width="11.7109375" style="164" customWidth="1"/>
    <col min="12523" max="12524" width="11" style="164" customWidth="1"/>
    <col min="12525" max="12525" width="11.28515625" style="164" customWidth="1"/>
    <col min="12526" max="12526" width="11.7109375" style="164" customWidth="1"/>
    <col min="12527" max="12776" width="7.7109375" style="164"/>
    <col min="12777" max="12777" width="33.28515625" style="164" customWidth="1"/>
    <col min="12778" max="12778" width="11.7109375" style="164" customWidth="1"/>
    <col min="12779" max="12780" width="11" style="164" customWidth="1"/>
    <col min="12781" max="12781" width="11.28515625" style="164" customWidth="1"/>
    <col min="12782" max="12782" width="11.7109375" style="164" customWidth="1"/>
    <col min="12783" max="13032" width="7.7109375" style="164"/>
    <col min="13033" max="13033" width="33.28515625" style="164" customWidth="1"/>
    <col min="13034" max="13034" width="11.7109375" style="164" customWidth="1"/>
    <col min="13035" max="13036" width="11" style="164" customWidth="1"/>
    <col min="13037" max="13037" width="11.28515625" style="164" customWidth="1"/>
    <col min="13038" max="13038" width="11.7109375" style="164" customWidth="1"/>
    <col min="13039" max="13288" width="7.7109375" style="164"/>
    <col min="13289" max="13289" width="33.28515625" style="164" customWidth="1"/>
    <col min="13290" max="13290" width="11.7109375" style="164" customWidth="1"/>
    <col min="13291" max="13292" width="11" style="164" customWidth="1"/>
    <col min="13293" max="13293" width="11.28515625" style="164" customWidth="1"/>
    <col min="13294" max="13294" width="11.7109375" style="164" customWidth="1"/>
    <col min="13295" max="13544" width="7.7109375" style="164"/>
    <col min="13545" max="13545" width="33.28515625" style="164" customWidth="1"/>
    <col min="13546" max="13546" width="11.7109375" style="164" customWidth="1"/>
    <col min="13547" max="13548" width="11" style="164" customWidth="1"/>
    <col min="13549" max="13549" width="11.28515625" style="164" customWidth="1"/>
    <col min="13550" max="13550" width="11.7109375" style="164" customWidth="1"/>
    <col min="13551" max="13800" width="7.7109375" style="164"/>
    <col min="13801" max="13801" width="33.28515625" style="164" customWidth="1"/>
    <col min="13802" max="13802" width="11.7109375" style="164" customWidth="1"/>
    <col min="13803" max="13804" width="11" style="164" customWidth="1"/>
    <col min="13805" max="13805" width="11.28515625" style="164" customWidth="1"/>
    <col min="13806" max="13806" width="11.7109375" style="164" customWidth="1"/>
    <col min="13807" max="14056" width="7.7109375" style="164"/>
    <col min="14057" max="14057" width="33.28515625" style="164" customWidth="1"/>
    <col min="14058" max="14058" width="11.7109375" style="164" customWidth="1"/>
    <col min="14059" max="14060" width="11" style="164" customWidth="1"/>
    <col min="14061" max="14061" width="11.28515625" style="164" customWidth="1"/>
    <col min="14062" max="14062" width="11.7109375" style="164" customWidth="1"/>
    <col min="14063" max="14312" width="7.7109375" style="164"/>
    <col min="14313" max="14313" width="33.28515625" style="164" customWidth="1"/>
    <col min="14314" max="14314" width="11.7109375" style="164" customWidth="1"/>
    <col min="14315" max="14316" width="11" style="164" customWidth="1"/>
    <col min="14317" max="14317" width="11.28515625" style="164" customWidth="1"/>
    <col min="14318" max="14318" width="11.7109375" style="164" customWidth="1"/>
    <col min="14319" max="14568" width="7.7109375" style="164"/>
    <col min="14569" max="14569" width="33.28515625" style="164" customWidth="1"/>
    <col min="14570" max="14570" width="11.7109375" style="164" customWidth="1"/>
    <col min="14571" max="14572" width="11" style="164" customWidth="1"/>
    <col min="14573" max="14573" width="11.28515625" style="164" customWidth="1"/>
    <col min="14574" max="14574" width="11.7109375" style="164" customWidth="1"/>
    <col min="14575" max="14824" width="7.7109375" style="164"/>
    <col min="14825" max="14825" width="33.28515625" style="164" customWidth="1"/>
    <col min="14826" max="14826" width="11.7109375" style="164" customWidth="1"/>
    <col min="14827" max="14828" width="11" style="164" customWidth="1"/>
    <col min="14829" max="14829" width="11.28515625" style="164" customWidth="1"/>
    <col min="14830" max="14830" width="11.7109375" style="164" customWidth="1"/>
    <col min="14831" max="15080" width="7.7109375" style="164"/>
    <col min="15081" max="15081" width="33.28515625" style="164" customWidth="1"/>
    <col min="15082" max="15082" width="11.7109375" style="164" customWidth="1"/>
    <col min="15083" max="15084" width="11" style="164" customWidth="1"/>
    <col min="15085" max="15085" width="11.28515625" style="164" customWidth="1"/>
    <col min="15086" max="15086" width="11.7109375" style="164" customWidth="1"/>
    <col min="15087" max="15336" width="7.7109375" style="164"/>
    <col min="15337" max="15337" width="33.28515625" style="164" customWidth="1"/>
    <col min="15338" max="15338" width="11.7109375" style="164" customWidth="1"/>
    <col min="15339" max="15340" width="11" style="164" customWidth="1"/>
    <col min="15341" max="15341" width="11.28515625" style="164" customWidth="1"/>
    <col min="15342" max="15342" width="11.7109375" style="164" customWidth="1"/>
    <col min="15343" max="15592" width="7.7109375" style="164"/>
    <col min="15593" max="15593" width="33.28515625" style="164" customWidth="1"/>
    <col min="15594" max="15594" width="11.7109375" style="164" customWidth="1"/>
    <col min="15595" max="15596" width="11" style="164" customWidth="1"/>
    <col min="15597" max="15597" width="11.28515625" style="164" customWidth="1"/>
    <col min="15598" max="15598" width="11.7109375" style="164" customWidth="1"/>
    <col min="15599" max="15848" width="7.7109375" style="164"/>
    <col min="15849" max="15849" width="33.28515625" style="164" customWidth="1"/>
    <col min="15850" max="15850" width="11.7109375" style="164" customWidth="1"/>
    <col min="15851" max="15852" width="11" style="164" customWidth="1"/>
    <col min="15853" max="15853" width="11.28515625" style="164" customWidth="1"/>
    <col min="15854" max="15854" width="11.7109375" style="164" customWidth="1"/>
    <col min="15855" max="16104" width="7.7109375" style="164"/>
    <col min="16105" max="16105" width="33.28515625" style="164" customWidth="1"/>
    <col min="16106" max="16106" width="11.7109375" style="164" customWidth="1"/>
    <col min="16107" max="16108" width="11" style="164" customWidth="1"/>
    <col min="16109" max="16109" width="11.28515625" style="164" customWidth="1"/>
    <col min="16110" max="16110" width="11.7109375" style="164" customWidth="1"/>
    <col min="16111" max="16384" width="7.7109375" style="164"/>
  </cols>
  <sheetData>
    <row r="1" spans="1:7" ht="33" customHeight="1">
      <c r="A1" s="714" t="s">
        <v>711</v>
      </c>
      <c r="B1" s="714"/>
      <c r="C1" s="714"/>
      <c r="D1" s="714"/>
      <c r="E1" s="714"/>
      <c r="F1" s="714"/>
      <c r="G1" s="714"/>
    </row>
    <row r="2" spans="1:7" ht="33" customHeight="1">
      <c r="A2" s="792" t="s">
        <v>712</v>
      </c>
      <c r="B2" s="792"/>
      <c r="C2" s="792"/>
      <c r="D2" s="792"/>
      <c r="E2" s="792"/>
      <c r="F2" s="792"/>
      <c r="G2" s="792"/>
    </row>
    <row r="3" spans="1:7" ht="33" customHeight="1">
      <c r="A3" s="783" t="s">
        <v>1233</v>
      </c>
      <c r="B3" s="784"/>
      <c r="C3" s="785"/>
      <c r="D3" s="783" t="s">
        <v>1242</v>
      </c>
      <c r="E3" s="784"/>
      <c r="F3" s="784"/>
      <c r="G3" s="785"/>
    </row>
    <row r="4" spans="1:7" ht="77.099999999999994" customHeight="1">
      <c r="A4" s="485" t="s">
        <v>553</v>
      </c>
      <c r="B4" s="485" t="s">
        <v>773</v>
      </c>
      <c r="C4" s="485" t="s">
        <v>774</v>
      </c>
      <c r="D4" s="485" t="s">
        <v>775</v>
      </c>
      <c r="E4" s="485" t="s">
        <v>776</v>
      </c>
      <c r="F4" s="485" t="s">
        <v>777</v>
      </c>
      <c r="G4" s="485" t="s">
        <v>133</v>
      </c>
    </row>
    <row r="5" spans="1:7" ht="77.099999999999994" customHeight="1">
      <c r="A5" s="461" t="s">
        <v>963</v>
      </c>
      <c r="B5" s="493">
        <v>5384259</v>
      </c>
      <c r="C5" s="493">
        <v>4341350</v>
      </c>
      <c r="D5" s="493">
        <v>5046231</v>
      </c>
      <c r="E5" s="493">
        <v>5017427</v>
      </c>
      <c r="F5" s="493">
        <v>4168172</v>
      </c>
      <c r="G5" s="461" t="s">
        <v>964</v>
      </c>
    </row>
    <row r="6" spans="1:7" ht="77.099999999999994" customHeight="1">
      <c r="A6" s="461" t="s">
        <v>1076</v>
      </c>
      <c r="B6" s="508">
        <v>248793</v>
      </c>
      <c r="C6" s="508">
        <v>300593</v>
      </c>
      <c r="D6" s="508">
        <v>375352</v>
      </c>
      <c r="E6" s="508">
        <v>388814</v>
      </c>
      <c r="F6" s="508">
        <v>252323</v>
      </c>
      <c r="G6" s="461" t="s">
        <v>965</v>
      </c>
    </row>
    <row r="7" spans="1:7" ht="77.099999999999994" customHeight="1">
      <c r="A7" s="461" t="s">
        <v>668</v>
      </c>
      <c r="B7" s="493">
        <v>401768</v>
      </c>
      <c r="C7" s="493">
        <v>451835</v>
      </c>
      <c r="D7" s="493">
        <v>496343</v>
      </c>
      <c r="E7" s="493">
        <v>559755</v>
      </c>
      <c r="F7" s="493">
        <v>445247</v>
      </c>
      <c r="G7" s="461" t="s">
        <v>966</v>
      </c>
    </row>
    <row r="8" spans="1:7" ht="23.25" customHeight="1">
      <c r="A8" s="227"/>
      <c r="G8" s="227"/>
    </row>
    <row r="9" spans="1:7" ht="23.25" customHeight="1"/>
    <row r="10" spans="1:7" ht="23.25" customHeight="1"/>
    <row r="11" spans="1:7" ht="26.25" customHeight="1"/>
    <row r="12" spans="1:7" ht="23.25" customHeight="1"/>
    <row r="13" spans="1:7" ht="23.25" customHeight="1"/>
    <row r="14" spans="1:7" ht="23.25" customHeight="1"/>
    <row r="15" spans="1:7" ht="23.25" customHeight="1"/>
    <row r="16" spans="1:7" ht="23.25" customHeight="1"/>
    <row r="17" ht="23.25" customHeight="1"/>
    <row r="18" ht="23.25" customHeight="1"/>
    <row r="19" ht="23.25" customHeight="1"/>
    <row r="20" ht="23.25" customHeight="1"/>
    <row r="21" ht="23.25" customHeight="1"/>
    <row r="22" ht="23.25" customHeight="1"/>
    <row r="23" ht="23.25" customHeight="1"/>
    <row r="24" ht="20.25" customHeight="1"/>
    <row r="25" ht="23.25" customHeight="1"/>
    <row r="26" ht="23.25" customHeight="1"/>
    <row r="27" ht="23.25" customHeight="1"/>
    <row r="28" ht="15.75" customHeight="1"/>
  </sheetData>
  <mergeCells count="4">
    <mergeCell ref="A1:G1"/>
    <mergeCell ref="A2:G2"/>
    <mergeCell ref="A3:C3"/>
    <mergeCell ref="D3:G3"/>
  </mergeCells>
  <printOptions horizontalCentered="1" verticalCentered="1"/>
  <pageMargins left="0.59055118110236227" right="0.59055118110236227" top="0.98425196850393704" bottom="0.98425196850393704" header="0.51181102362204722" footer="0.51181102362204722"/>
  <pageSetup paperSize="9" scale="83" orientation="portrait" r:id="rId1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45"/>
  <sheetViews>
    <sheetView showGridLines="0" rightToLeft="1" zoomScale="110" zoomScaleNormal="110" zoomScaleSheetLayoutView="75" workbookViewId="0">
      <selection sqref="A1:F1"/>
    </sheetView>
  </sheetViews>
  <sheetFormatPr defaultColWidth="8.85546875" defaultRowHeight="12.75"/>
  <cols>
    <col min="1" max="1" width="38" style="115" customWidth="1"/>
    <col min="2" max="2" width="16" style="115" bestFit="1" customWidth="1"/>
    <col min="3" max="3" width="17.28515625" style="115" bestFit="1" customWidth="1"/>
    <col min="4" max="4" width="16.42578125" style="115" bestFit="1" customWidth="1"/>
    <col min="5" max="5" width="23.28515625" style="115" bestFit="1" customWidth="1"/>
    <col min="6" max="6" width="45.42578125" style="115" bestFit="1" customWidth="1"/>
    <col min="7" max="253" width="8.85546875" style="115"/>
    <col min="254" max="254" width="41.28515625" style="115" customWidth="1"/>
    <col min="255" max="255" width="15.140625" style="115" customWidth="1"/>
    <col min="256" max="256" width="16.28515625" style="115" customWidth="1"/>
    <col min="257" max="257" width="15.140625" style="115" customWidth="1"/>
    <col min="258" max="258" width="16.28515625" style="115" customWidth="1"/>
    <col min="259" max="509" width="8.85546875" style="115"/>
    <col min="510" max="510" width="41.28515625" style="115" customWidth="1"/>
    <col min="511" max="511" width="15.140625" style="115" customWidth="1"/>
    <col min="512" max="512" width="16.28515625" style="115" customWidth="1"/>
    <col min="513" max="513" width="15.140625" style="115" customWidth="1"/>
    <col min="514" max="514" width="16.28515625" style="115" customWidth="1"/>
    <col min="515" max="765" width="8.85546875" style="115"/>
    <col min="766" max="766" width="41.28515625" style="115" customWidth="1"/>
    <col min="767" max="767" width="15.140625" style="115" customWidth="1"/>
    <col min="768" max="768" width="16.28515625" style="115" customWidth="1"/>
    <col min="769" max="769" width="15.140625" style="115" customWidth="1"/>
    <col min="770" max="770" width="16.28515625" style="115" customWidth="1"/>
    <col min="771" max="1021" width="8.85546875" style="115"/>
    <col min="1022" max="1022" width="41.28515625" style="115" customWidth="1"/>
    <col min="1023" max="1023" width="15.140625" style="115" customWidth="1"/>
    <col min="1024" max="1024" width="16.28515625" style="115" customWidth="1"/>
    <col min="1025" max="1025" width="15.140625" style="115" customWidth="1"/>
    <col min="1026" max="1026" width="16.28515625" style="115" customWidth="1"/>
    <col min="1027" max="1277" width="8.85546875" style="115"/>
    <col min="1278" max="1278" width="41.28515625" style="115" customWidth="1"/>
    <col min="1279" max="1279" width="15.140625" style="115" customWidth="1"/>
    <col min="1280" max="1280" width="16.28515625" style="115" customWidth="1"/>
    <col min="1281" max="1281" width="15.140625" style="115" customWidth="1"/>
    <col min="1282" max="1282" width="16.28515625" style="115" customWidth="1"/>
    <col min="1283" max="1533" width="8.85546875" style="115"/>
    <col min="1534" max="1534" width="41.28515625" style="115" customWidth="1"/>
    <col min="1535" max="1535" width="15.140625" style="115" customWidth="1"/>
    <col min="1536" max="1536" width="16.28515625" style="115" customWidth="1"/>
    <col min="1537" max="1537" width="15.140625" style="115" customWidth="1"/>
    <col min="1538" max="1538" width="16.28515625" style="115" customWidth="1"/>
    <col min="1539" max="1789" width="8.85546875" style="115"/>
    <col min="1790" max="1790" width="41.28515625" style="115" customWidth="1"/>
    <col min="1791" max="1791" width="15.140625" style="115" customWidth="1"/>
    <col min="1792" max="1792" width="16.28515625" style="115" customWidth="1"/>
    <col min="1793" max="1793" width="15.140625" style="115" customWidth="1"/>
    <col min="1794" max="1794" width="16.28515625" style="115" customWidth="1"/>
    <col min="1795" max="2045" width="8.85546875" style="115"/>
    <col min="2046" max="2046" width="41.28515625" style="115" customWidth="1"/>
    <col min="2047" max="2047" width="15.140625" style="115" customWidth="1"/>
    <col min="2048" max="2048" width="16.28515625" style="115" customWidth="1"/>
    <col min="2049" max="2049" width="15.140625" style="115" customWidth="1"/>
    <col min="2050" max="2050" width="16.28515625" style="115" customWidth="1"/>
    <col min="2051" max="2301" width="8.85546875" style="115"/>
    <col min="2302" max="2302" width="41.28515625" style="115" customWidth="1"/>
    <col min="2303" max="2303" width="15.140625" style="115" customWidth="1"/>
    <col min="2304" max="2304" width="16.28515625" style="115" customWidth="1"/>
    <col min="2305" max="2305" width="15.140625" style="115" customWidth="1"/>
    <col min="2306" max="2306" width="16.28515625" style="115" customWidth="1"/>
    <col min="2307" max="2557" width="8.85546875" style="115"/>
    <col min="2558" max="2558" width="41.28515625" style="115" customWidth="1"/>
    <col min="2559" max="2559" width="15.140625" style="115" customWidth="1"/>
    <col min="2560" max="2560" width="16.28515625" style="115" customWidth="1"/>
    <col min="2561" max="2561" width="15.140625" style="115" customWidth="1"/>
    <col min="2562" max="2562" width="16.28515625" style="115" customWidth="1"/>
    <col min="2563" max="2813" width="8.85546875" style="115"/>
    <col min="2814" max="2814" width="41.28515625" style="115" customWidth="1"/>
    <col min="2815" max="2815" width="15.140625" style="115" customWidth="1"/>
    <col min="2816" max="2816" width="16.28515625" style="115" customWidth="1"/>
    <col min="2817" max="2817" width="15.140625" style="115" customWidth="1"/>
    <col min="2818" max="2818" width="16.28515625" style="115" customWidth="1"/>
    <col min="2819" max="3069" width="8.85546875" style="115"/>
    <col min="3070" max="3070" width="41.28515625" style="115" customWidth="1"/>
    <col min="3071" max="3071" width="15.140625" style="115" customWidth="1"/>
    <col min="3072" max="3072" width="16.28515625" style="115" customWidth="1"/>
    <col min="3073" max="3073" width="15.140625" style="115" customWidth="1"/>
    <col min="3074" max="3074" width="16.28515625" style="115" customWidth="1"/>
    <col min="3075" max="3325" width="8.85546875" style="115"/>
    <col min="3326" max="3326" width="41.28515625" style="115" customWidth="1"/>
    <col min="3327" max="3327" width="15.140625" style="115" customWidth="1"/>
    <col min="3328" max="3328" width="16.28515625" style="115" customWidth="1"/>
    <col min="3329" max="3329" width="15.140625" style="115" customWidth="1"/>
    <col min="3330" max="3330" width="16.28515625" style="115" customWidth="1"/>
    <col min="3331" max="3581" width="8.85546875" style="115"/>
    <col min="3582" max="3582" width="41.28515625" style="115" customWidth="1"/>
    <col min="3583" max="3583" width="15.140625" style="115" customWidth="1"/>
    <col min="3584" max="3584" width="16.28515625" style="115" customWidth="1"/>
    <col min="3585" max="3585" width="15.140625" style="115" customWidth="1"/>
    <col min="3586" max="3586" width="16.28515625" style="115" customWidth="1"/>
    <col min="3587" max="3837" width="8.85546875" style="115"/>
    <col min="3838" max="3838" width="41.28515625" style="115" customWidth="1"/>
    <col min="3839" max="3839" width="15.140625" style="115" customWidth="1"/>
    <col min="3840" max="3840" width="16.28515625" style="115" customWidth="1"/>
    <col min="3841" max="3841" width="15.140625" style="115" customWidth="1"/>
    <col min="3842" max="3842" width="16.28515625" style="115" customWidth="1"/>
    <col min="3843" max="4093" width="8.85546875" style="115"/>
    <col min="4094" max="4094" width="41.28515625" style="115" customWidth="1"/>
    <col min="4095" max="4095" width="15.140625" style="115" customWidth="1"/>
    <col min="4096" max="4096" width="16.28515625" style="115" customWidth="1"/>
    <col min="4097" max="4097" width="15.140625" style="115" customWidth="1"/>
    <col min="4098" max="4098" width="16.28515625" style="115" customWidth="1"/>
    <col min="4099" max="4349" width="8.85546875" style="115"/>
    <col min="4350" max="4350" width="41.28515625" style="115" customWidth="1"/>
    <col min="4351" max="4351" width="15.140625" style="115" customWidth="1"/>
    <col min="4352" max="4352" width="16.28515625" style="115" customWidth="1"/>
    <col min="4353" max="4353" width="15.140625" style="115" customWidth="1"/>
    <col min="4354" max="4354" width="16.28515625" style="115" customWidth="1"/>
    <col min="4355" max="4605" width="8.85546875" style="115"/>
    <col min="4606" max="4606" width="41.28515625" style="115" customWidth="1"/>
    <col min="4607" max="4607" width="15.140625" style="115" customWidth="1"/>
    <col min="4608" max="4608" width="16.28515625" style="115" customWidth="1"/>
    <col min="4609" max="4609" width="15.140625" style="115" customWidth="1"/>
    <col min="4610" max="4610" width="16.28515625" style="115" customWidth="1"/>
    <col min="4611" max="4861" width="8.85546875" style="115"/>
    <col min="4862" max="4862" width="41.28515625" style="115" customWidth="1"/>
    <col min="4863" max="4863" width="15.140625" style="115" customWidth="1"/>
    <col min="4864" max="4864" width="16.28515625" style="115" customWidth="1"/>
    <col min="4865" max="4865" width="15.140625" style="115" customWidth="1"/>
    <col min="4866" max="4866" width="16.28515625" style="115" customWidth="1"/>
    <col min="4867" max="5117" width="8.85546875" style="115"/>
    <col min="5118" max="5118" width="41.28515625" style="115" customWidth="1"/>
    <col min="5119" max="5119" width="15.140625" style="115" customWidth="1"/>
    <col min="5120" max="5120" width="16.28515625" style="115" customWidth="1"/>
    <col min="5121" max="5121" width="15.140625" style="115" customWidth="1"/>
    <col min="5122" max="5122" width="16.28515625" style="115" customWidth="1"/>
    <col min="5123" max="5373" width="8.85546875" style="115"/>
    <col min="5374" max="5374" width="41.28515625" style="115" customWidth="1"/>
    <col min="5375" max="5375" width="15.140625" style="115" customWidth="1"/>
    <col min="5376" max="5376" width="16.28515625" style="115" customWidth="1"/>
    <col min="5377" max="5377" width="15.140625" style="115" customWidth="1"/>
    <col min="5378" max="5378" width="16.28515625" style="115" customWidth="1"/>
    <col min="5379" max="5629" width="8.85546875" style="115"/>
    <col min="5630" max="5630" width="41.28515625" style="115" customWidth="1"/>
    <col min="5631" max="5631" width="15.140625" style="115" customWidth="1"/>
    <col min="5632" max="5632" width="16.28515625" style="115" customWidth="1"/>
    <col min="5633" max="5633" width="15.140625" style="115" customWidth="1"/>
    <col min="5634" max="5634" width="16.28515625" style="115" customWidth="1"/>
    <col min="5635" max="5885" width="8.85546875" style="115"/>
    <col min="5886" max="5886" width="41.28515625" style="115" customWidth="1"/>
    <col min="5887" max="5887" width="15.140625" style="115" customWidth="1"/>
    <col min="5888" max="5888" width="16.28515625" style="115" customWidth="1"/>
    <col min="5889" max="5889" width="15.140625" style="115" customWidth="1"/>
    <col min="5890" max="5890" width="16.28515625" style="115" customWidth="1"/>
    <col min="5891" max="6141" width="8.85546875" style="115"/>
    <col min="6142" max="6142" width="41.28515625" style="115" customWidth="1"/>
    <col min="6143" max="6143" width="15.140625" style="115" customWidth="1"/>
    <col min="6144" max="6144" width="16.28515625" style="115" customWidth="1"/>
    <col min="6145" max="6145" width="15.140625" style="115" customWidth="1"/>
    <col min="6146" max="6146" width="16.28515625" style="115" customWidth="1"/>
    <col min="6147" max="6397" width="8.85546875" style="115"/>
    <col min="6398" max="6398" width="41.28515625" style="115" customWidth="1"/>
    <col min="6399" max="6399" width="15.140625" style="115" customWidth="1"/>
    <col min="6400" max="6400" width="16.28515625" style="115" customWidth="1"/>
    <col min="6401" max="6401" width="15.140625" style="115" customWidth="1"/>
    <col min="6402" max="6402" width="16.28515625" style="115" customWidth="1"/>
    <col min="6403" max="6653" width="8.85546875" style="115"/>
    <col min="6654" max="6654" width="41.28515625" style="115" customWidth="1"/>
    <col min="6655" max="6655" width="15.140625" style="115" customWidth="1"/>
    <col min="6656" max="6656" width="16.28515625" style="115" customWidth="1"/>
    <col min="6657" max="6657" width="15.140625" style="115" customWidth="1"/>
    <col min="6658" max="6658" width="16.28515625" style="115" customWidth="1"/>
    <col min="6659" max="6909" width="8.85546875" style="115"/>
    <col min="6910" max="6910" width="41.28515625" style="115" customWidth="1"/>
    <col min="6911" max="6911" width="15.140625" style="115" customWidth="1"/>
    <col min="6912" max="6912" width="16.28515625" style="115" customWidth="1"/>
    <col min="6913" max="6913" width="15.140625" style="115" customWidth="1"/>
    <col min="6914" max="6914" width="16.28515625" style="115" customWidth="1"/>
    <col min="6915" max="7165" width="8.85546875" style="115"/>
    <col min="7166" max="7166" width="41.28515625" style="115" customWidth="1"/>
    <col min="7167" max="7167" width="15.140625" style="115" customWidth="1"/>
    <col min="7168" max="7168" width="16.28515625" style="115" customWidth="1"/>
    <col min="7169" max="7169" width="15.140625" style="115" customWidth="1"/>
    <col min="7170" max="7170" width="16.28515625" style="115" customWidth="1"/>
    <col min="7171" max="7421" width="8.85546875" style="115"/>
    <col min="7422" max="7422" width="41.28515625" style="115" customWidth="1"/>
    <col min="7423" max="7423" width="15.140625" style="115" customWidth="1"/>
    <col min="7424" max="7424" width="16.28515625" style="115" customWidth="1"/>
    <col min="7425" max="7425" width="15.140625" style="115" customWidth="1"/>
    <col min="7426" max="7426" width="16.28515625" style="115" customWidth="1"/>
    <col min="7427" max="7677" width="8.85546875" style="115"/>
    <col min="7678" max="7678" width="41.28515625" style="115" customWidth="1"/>
    <col min="7679" max="7679" width="15.140625" style="115" customWidth="1"/>
    <col min="7680" max="7680" width="16.28515625" style="115" customWidth="1"/>
    <col min="7681" max="7681" width="15.140625" style="115" customWidth="1"/>
    <col min="7682" max="7682" width="16.28515625" style="115" customWidth="1"/>
    <col min="7683" max="7933" width="8.85546875" style="115"/>
    <col min="7934" max="7934" width="41.28515625" style="115" customWidth="1"/>
    <col min="7935" max="7935" width="15.140625" style="115" customWidth="1"/>
    <col min="7936" max="7936" width="16.28515625" style="115" customWidth="1"/>
    <col min="7937" max="7937" width="15.140625" style="115" customWidth="1"/>
    <col min="7938" max="7938" width="16.28515625" style="115" customWidth="1"/>
    <col min="7939" max="8189" width="8.85546875" style="115"/>
    <col min="8190" max="8190" width="41.28515625" style="115" customWidth="1"/>
    <col min="8191" max="8191" width="15.140625" style="115" customWidth="1"/>
    <col min="8192" max="8192" width="16.28515625" style="115" customWidth="1"/>
    <col min="8193" max="8193" width="15.140625" style="115" customWidth="1"/>
    <col min="8194" max="8194" width="16.28515625" style="115" customWidth="1"/>
    <col min="8195" max="8445" width="8.85546875" style="115"/>
    <col min="8446" max="8446" width="41.28515625" style="115" customWidth="1"/>
    <col min="8447" max="8447" width="15.140625" style="115" customWidth="1"/>
    <col min="8448" max="8448" width="16.28515625" style="115" customWidth="1"/>
    <col min="8449" max="8449" width="15.140625" style="115" customWidth="1"/>
    <col min="8450" max="8450" width="16.28515625" style="115" customWidth="1"/>
    <col min="8451" max="8701" width="8.85546875" style="115"/>
    <col min="8702" max="8702" width="41.28515625" style="115" customWidth="1"/>
    <col min="8703" max="8703" width="15.140625" style="115" customWidth="1"/>
    <col min="8704" max="8704" width="16.28515625" style="115" customWidth="1"/>
    <col min="8705" max="8705" width="15.140625" style="115" customWidth="1"/>
    <col min="8706" max="8706" width="16.28515625" style="115" customWidth="1"/>
    <col min="8707" max="8957" width="8.85546875" style="115"/>
    <col min="8958" max="8958" width="41.28515625" style="115" customWidth="1"/>
    <col min="8959" max="8959" width="15.140625" style="115" customWidth="1"/>
    <col min="8960" max="8960" width="16.28515625" style="115" customWidth="1"/>
    <col min="8961" max="8961" width="15.140625" style="115" customWidth="1"/>
    <col min="8962" max="8962" width="16.28515625" style="115" customWidth="1"/>
    <col min="8963" max="9213" width="8.85546875" style="115"/>
    <col min="9214" max="9214" width="41.28515625" style="115" customWidth="1"/>
    <col min="9215" max="9215" width="15.140625" style="115" customWidth="1"/>
    <col min="9216" max="9216" width="16.28515625" style="115" customWidth="1"/>
    <col min="9217" max="9217" width="15.140625" style="115" customWidth="1"/>
    <col min="9218" max="9218" width="16.28515625" style="115" customWidth="1"/>
    <col min="9219" max="9469" width="8.85546875" style="115"/>
    <col min="9470" max="9470" width="41.28515625" style="115" customWidth="1"/>
    <col min="9471" max="9471" width="15.140625" style="115" customWidth="1"/>
    <col min="9472" max="9472" width="16.28515625" style="115" customWidth="1"/>
    <col min="9473" max="9473" width="15.140625" style="115" customWidth="1"/>
    <col min="9474" max="9474" width="16.28515625" style="115" customWidth="1"/>
    <col min="9475" max="9725" width="8.85546875" style="115"/>
    <col min="9726" max="9726" width="41.28515625" style="115" customWidth="1"/>
    <col min="9727" max="9727" width="15.140625" style="115" customWidth="1"/>
    <col min="9728" max="9728" width="16.28515625" style="115" customWidth="1"/>
    <col min="9729" max="9729" width="15.140625" style="115" customWidth="1"/>
    <col min="9730" max="9730" width="16.28515625" style="115" customWidth="1"/>
    <col min="9731" max="9981" width="8.85546875" style="115"/>
    <col min="9982" max="9982" width="41.28515625" style="115" customWidth="1"/>
    <col min="9983" max="9983" width="15.140625" style="115" customWidth="1"/>
    <col min="9984" max="9984" width="16.28515625" style="115" customWidth="1"/>
    <col min="9985" max="9985" width="15.140625" style="115" customWidth="1"/>
    <col min="9986" max="9986" width="16.28515625" style="115" customWidth="1"/>
    <col min="9987" max="10237" width="8.85546875" style="115"/>
    <col min="10238" max="10238" width="41.28515625" style="115" customWidth="1"/>
    <col min="10239" max="10239" width="15.140625" style="115" customWidth="1"/>
    <col min="10240" max="10240" width="16.28515625" style="115" customWidth="1"/>
    <col min="10241" max="10241" width="15.140625" style="115" customWidth="1"/>
    <col min="10242" max="10242" width="16.28515625" style="115" customWidth="1"/>
    <col min="10243" max="10493" width="8.85546875" style="115"/>
    <col min="10494" max="10494" width="41.28515625" style="115" customWidth="1"/>
    <col min="10495" max="10495" width="15.140625" style="115" customWidth="1"/>
    <col min="10496" max="10496" width="16.28515625" style="115" customWidth="1"/>
    <col min="10497" max="10497" width="15.140625" style="115" customWidth="1"/>
    <col min="10498" max="10498" width="16.28515625" style="115" customWidth="1"/>
    <col min="10499" max="10749" width="8.85546875" style="115"/>
    <col min="10750" max="10750" width="41.28515625" style="115" customWidth="1"/>
    <col min="10751" max="10751" width="15.140625" style="115" customWidth="1"/>
    <col min="10752" max="10752" width="16.28515625" style="115" customWidth="1"/>
    <col min="10753" max="10753" width="15.140625" style="115" customWidth="1"/>
    <col min="10754" max="10754" width="16.28515625" style="115" customWidth="1"/>
    <col min="10755" max="11005" width="8.85546875" style="115"/>
    <col min="11006" max="11006" width="41.28515625" style="115" customWidth="1"/>
    <col min="11007" max="11007" width="15.140625" style="115" customWidth="1"/>
    <col min="11008" max="11008" width="16.28515625" style="115" customWidth="1"/>
    <col min="11009" max="11009" width="15.140625" style="115" customWidth="1"/>
    <col min="11010" max="11010" width="16.28515625" style="115" customWidth="1"/>
    <col min="11011" max="11261" width="8.85546875" style="115"/>
    <col min="11262" max="11262" width="41.28515625" style="115" customWidth="1"/>
    <col min="11263" max="11263" width="15.140625" style="115" customWidth="1"/>
    <col min="11264" max="11264" width="16.28515625" style="115" customWidth="1"/>
    <col min="11265" max="11265" width="15.140625" style="115" customWidth="1"/>
    <col min="11266" max="11266" width="16.28515625" style="115" customWidth="1"/>
    <col min="11267" max="11517" width="8.85546875" style="115"/>
    <col min="11518" max="11518" width="41.28515625" style="115" customWidth="1"/>
    <col min="11519" max="11519" width="15.140625" style="115" customWidth="1"/>
    <col min="11520" max="11520" width="16.28515625" style="115" customWidth="1"/>
    <col min="11521" max="11521" width="15.140625" style="115" customWidth="1"/>
    <col min="11522" max="11522" width="16.28515625" style="115" customWidth="1"/>
    <col min="11523" max="11773" width="8.85546875" style="115"/>
    <col min="11774" max="11774" width="41.28515625" style="115" customWidth="1"/>
    <col min="11775" max="11775" width="15.140625" style="115" customWidth="1"/>
    <col min="11776" max="11776" width="16.28515625" style="115" customWidth="1"/>
    <col min="11777" max="11777" width="15.140625" style="115" customWidth="1"/>
    <col min="11778" max="11778" width="16.28515625" style="115" customWidth="1"/>
    <col min="11779" max="12029" width="8.85546875" style="115"/>
    <col min="12030" max="12030" width="41.28515625" style="115" customWidth="1"/>
    <col min="12031" max="12031" width="15.140625" style="115" customWidth="1"/>
    <col min="12032" max="12032" width="16.28515625" style="115" customWidth="1"/>
    <col min="12033" max="12033" width="15.140625" style="115" customWidth="1"/>
    <col min="12034" max="12034" width="16.28515625" style="115" customWidth="1"/>
    <col min="12035" max="12285" width="8.85546875" style="115"/>
    <col min="12286" max="12286" width="41.28515625" style="115" customWidth="1"/>
    <col min="12287" max="12287" width="15.140625" style="115" customWidth="1"/>
    <col min="12288" max="12288" width="16.28515625" style="115" customWidth="1"/>
    <col min="12289" max="12289" width="15.140625" style="115" customWidth="1"/>
    <col min="12290" max="12290" width="16.28515625" style="115" customWidth="1"/>
    <col min="12291" max="12541" width="8.85546875" style="115"/>
    <col min="12542" max="12542" width="41.28515625" style="115" customWidth="1"/>
    <col min="12543" max="12543" width="15.140625" style="115" customWidth="1"/>
    <col min="12544" max="12544" width="16.28515625" style="115" customWidth="1"/>
    <col min="12545" max="12545" width="15.140625" style="115" customWidth="1"/>
    <col min="12546" max="12546" width="16.28515625" style="115" customWidth="1"/>
    <col min="12547" max="12797" width="8.85546875" style="115"/>
    <col min="12798" max="12798" width="41.28515625" style="115" customWidth="1"/>
    <col min="12799" max="12799" width="15.140625" style="115" customWidth="1"/>
    <col min="12800" max="12800" width="16.28515625" style="115" customWidth="1"/>
    <col min="12801" max="12801" width="15.140625" style="115" customWidth="1"/>
    <col min="12802" max="12802" width="16.28515625" style="115" customWidth="1"/>
    <col min="12803" max="13053" width="8.85546875" style="115"/>
    <col min="13054" max="13054" width="41.28515625" style="115" customWidth="1"/>
    <col min="13055" max="13055" width="15.140625" style="115" customWidth="1"/>
    <col min="13056" max="13056" width="16.28515625" style="115" customWidth="1"/>
    <col min="13057" max="13057" width="15.140625" style="115" customWidth="1"/>
    <col min="13058" max="13058" width="16.28515625" style="115" customWidth="1"/>
    <col min="13059" max="13309" width="8.85546875" style="115"/>
    <col min="13310" max="13310" width="41.28515625" style="115" customWidth="1"/>
    <col min="13311" max="13311" width="15.140625" style="115" customWidth="1"/>
    <col min="13312" max="13312" width="16.28515625" style="115" customWidth="1"/>
    <col min="13313" max="13313" width="15.140625" style="115" customWidth="1"/>
    <col min="13314" max="13314" width="16.28515625" style="115" customWidth="1"/>
    <col min="13315" max="13565" width="8.85546875" style="115"/>
    <col min="13566" max="13566" width="41.28515625" style="115" customWidth="1"/>
    <col min="13567" max="13567" width="15.140625" style="115" customWidth="1"/>
    <col min="13568" max="13568" width="16.28515625" style="115" customWidth="1"/>
    <col min="13569" max="13569" width="15.140625" style="115" customWidth="1"/>
    <col min="13570" max="13570" width="16.28515625" style="115" customWidth="1"/>
    <col min="13571" max="13821" width="8.85546875" style="115"/>
    <col min="13822" max="13822" width="41.28515625" style="115" customWidth="1"/>
    <col min="13823" max="13823" width="15.140625" style="115" customWidth="1"/>
    <col min="13824" max="13824" width="16.28515625" style="115" customWidth="1"/>
    <col min="13825" max="13825" width="15.140625" style="115" customWidth="1"/>
    <col min="13826" max="13826" width="16.28515625" style="115" customWidth="1"/>
    <col min="13827" max="14077" width="8.85546875" style="115"/>
    <col min="14078" max="14078" width="41.28515625" style="115" customWidth="1"/>
    <col min="14079" max="14079" width="15.140625" style="115" customWidth="1"/>
    <col min="14080" max="14080" width="16.28515625" style="115" customWidth="1"/>
    <col min="14081" max="14081" width="15.140625" style="115" customWidth="1"/>
    <col min="14082" max="14082" width="16.28515625" style="115" customWidth="1"/>
    <col min="14083" max="14333" width="8.85546875" style="115"/>
    <col min="14334" max="14334" width="41.28515625" style="115" customWidth="1"/>
    <col min="14335" max="14335" width="15.140625" style="115" customWidth="1"/>
    <col min="14336" max="14336" width="16.28515625" style="115" customWidth="1"/>
    <col min="14337" max="14337" width="15.140625" style="115" customWidth="1"/>
    <col min="14338" max="14338" width="16.28515625" style="115" customWidth="1"/>
    <col min="14339" max="14589" width="8.85546875" style="115"/>
    <col min="14590" max="14590" width="41.28515625" style="115" customWidth="1"/>
    <col min="14591" max="14591" width="15.140625" style="115" customWidth="1"/>
    <col min="14592" max="14592" width="16.28515625" style="115" customWidth="1"/>
    <col min="14593" max="14593" width="15.140625" style="115" customWidth="1"/>
    <col min="14594" max="14594" width="16.28515625" style="115" customWidth="1"/>
    <col min="14595" max="14845" width="8.85546875" style="115"/>
    <col min="14846" max="14846" width="41.28515625" style="115" customWidth="1"/>
    <col min="14847" max="14847" width="15.140625" style="115" customWidth="1"/>
    <col min="14848" max="14848" width="16.28515625" style="115" customWidth="1"/>
    <col min="14849" max="14849" width="15.140625" style="115" customWidth="1"/>
    <col min="14850" max="14850" width="16.28515625" style="115" customWidth="1"/>
    <col min="14851" max="15101" width="8.85546875" style="115"/>
    <col min="15102" max="15102" width="41.28515625" style="115" customWidth="1"/>
    <col min="15103" max="15103" width="15.140625" style="115" customWidth="1"/>
    <col min="15104" max="15104" width="16.28515625" style="115" customWidth="1"/>
    <col min="15105" max="15105" width="15.140625" style="115" customWidth="1"/>
    <col min="15106" max="15106" width="16.28515625" style="115" customWidth="1"/>
    <col min="15107" max="15357" width="8.85546875" style="115"/>
    <col min="15358" max="15358" width="41.28515625" style="115" customWidth="1"/>
    <col min="15359" max="15359" width="15.140625" style="115" customWidth="1"/>
    <col min="15360" max="15360" width="16.28515625" style="115" customWidth="1"/>
    <col min="15361" max="15361" width="15.140625" style="115" customWidth="1"/>
    <col min="15362" max="15362" width="16.28515625" style="115" customWidth="1"/>
    <col min="15363" max="15613" width="8.85546875" style="115"/>
    <col min="15614" max="15614" width="41.28515625" style="115" customWidth="1"/>
    <col min="15615" max="15615" width="15.140625" style="115" customWidth="1"/>
    <col min="15616" max="15616" width="16.28515625" style="115" customWidth="1"/>
    <col min="15617" max="15617" width="15.140625" style="115" customWidth="1"/>
    <col min="15618" max="15618" width="16.28515625" style="115" customWidth="1"/>
    <col min="15619" max="15869" width="8.85546875" style="115"/>
    <col min="15870" max="15870" width="41.28515625" style="115" customWidth="1"/>
    <col min="15871" max="15871" width="15.140625" style="115" customWidth="1"/>
    <col min="15872" max="15872" width="16.28515625" style="115" customWidth="1"/>
    <col min="15873" max="15873" width="15.140625" style="115" customWidth="1"/>
    <col min="15874" max="15874" width="16.28515625" style="115" customWidth="1"/>
    <col min="15875" max="16125" width="8.85546875" style="115"/>
    <col min="16126" max="16126" width="41.28515625" style="115" customWidth="1"/>
    <col min="16127" max="16127" width="15.140625" style="115" customWidth="1"/>
    <col min="16128" max="16128" width="16.28515625" style="115" customWidth="1"/>
    <col min="16129" max="16129" width="15.140625" style="115" customWidth="1"/>
    <col min="16130" max="16130" width="16.28515625" style="115" customWidth="1"/>
    <col min="16131" max="16384" width="8.85546875" style="115"/>
  </cols>
  <sheetData>
    <row r="1" spans="1:12" s="113" customFormat="1" ht="33" customHeight="1">
      <c r="A1" s="714" t="s">
        <v>765</v>
      </c>
      <c r="B1" s="714"/>
      <c r="C1" s="714"/>
      <c r="D1" s="714"/>
      <c r="E1" s="714"/>
      <c r="F1" s="714"/>
    </row>
    <row r="2" spans="1:12" s="88" customFormat="1" ht="33" customHeight="1">
      <c r="A2" s="792" t="s">
        <v>766</v>
      </c>
      <c r="B2" s="792"/>
      <c r="C2" s="792"/>
      <c r="D2" s="792"/>
      <c r="E2" s="792"/>
      <c r="F2" s="792"/>
    </row>
    <row r="3" spans="1:12" s="88" customFormat="1" ht="18.75">
      <c r="A3" s="782" t="s">
        <v>1234</v>
      </c>
      <c r="B3" s="782"/>
      <c r="C3" s="782"/>
      <c r="D3" s="782" t="s">
        <v>1241</v>
      </c>
      <c r="E3" s="782"/>
      <c r="F3" s="782"/>
    </row>
    <row r="4" spans="1:12" s="88" customFormat="1" ht="33" customHeight="1">
      <c r="A4" s="788" t="s">
        <v>52</v>
      </c>
      <c r="B4" s="499" t="s">
        <v>573</v>
      </c>
      <c r="C4" s="500" t="s">
        <v>574</v>
      </c>
      <c r="D4" s="500" t="s">
        <v>575</v>
      </c>
      <c r="E4" s="500" t="s">
        <v>576</v>
      </c>
      <c r="F4" s="834" t="s">
        <v>56</v>
      </c>
    </row>
    <row r="5" spans="1:12" s="113" customFormat="1" ht="45.75" customHeight="1">
      <c r="A5" s="802"/>
      <c r="B5" s="498" t="s">
        <v>849</v>
      </c>
      <c r="C5" s="501" t="s">
        <v>850</v>
      </c>
      <c r="D5" s="501" t="s">
        <v>851</v>
      </c>
      <c r="E5" s="501" t="s">
        <v>852</v>
      </c>
      <c r="F5" s="791"/>
    </row>
    <row r="6" spans="1:12" s="114" customFormat="1" ht="33" customHeight="1">
      <c r="A6" s="461" t="s">
        <v>1193</v>
      </c>
      <c r="B6" s="504">
        <v>17</v>
      </c>
      <c r="C6" s="504">
        <v>15511829</v>
      </c>
      <c r="D6" s="504">
        <v>40943</v>
      </c>
      <c r="E6" s="504">
        <v>45154</v>
      </c>
      <c r="F6" s="461" t="s">
        <v>1038</v>
      </c>
      <c r="G6" s="88"/>
      <c r="H6" s="88"/>
      <c r="I6" s="88"/>
      <c r="J6" s="88"/>
      <c r="K6" s="88"/>
      <c r="L6" s="88"/>
    </row>
    <row r="7" spans="1:12" s="114" customFormat="1" ht="33" customHeight="1">
      <c r="A7" s="461" t="s">
        <v>101</v>
      </c>
      <c r="B7" s="505">
        <v>6</v>
      </c>
      <c r="C7" s="505">
        <v>824354</v>
      </c>
      <c r="D7" s="505">
        <v>48152</v>
      </c>
      <c r="E7" s="505">
        <v>72623</v>
      </c>
      <c r="F7" s="461" t="s">
        <v>1039</v>
      </c>
      <c r="G7" s="88"/>
      <c r="H7" s="88"/>
      <c r="I7" s="88"/>
    </row>
    <row r="8" spans="1:12" s="114" customFormat="1" ht="33" customHeight="1">
      <c r="A8" s="461" t="s">
        <v>796</v>
      </c>
      <c r="B8" s="504">
        <v>3</v>
      </c>
      <c r="C8" s="504">
        <v>546475</v>
      </c>
      <c r="D8" s="504">
        <v>8652</v>
      </c>
      <c r="E8" s="504">
        <v>10037</v>
      </c>
      <c r="F8" s="461" t="s">
        <v>1040</v>
      </c>
    </row>
    <row r="9" spans="1:12" s="114" customFormat="1" ht="37.5">
      <c r="A9" s="461" t="s">
        <v>794</v>
      </c>
      <c r="B9" s="505">
        <v>2</v>
      </c>
      <c r="C9" s="505">
        <v>522320</v>
      </c>
      <c r="D9" s="505">
        <v>41953</v>
      </c>
      <c r="E9" s="505">
        <v>271943</v>
      </c>
      <c r="F9" s="461" t="s">
        <v>1041</v>
      </c>
    </row>
    <row r="10" spans="1:12" s="114" customFormat="1" ht="26.25" customHeight="1">
      <c r="A10" s="461" t="s">
        <v>100</v>
      </c>
      <c r="B10" s="504">
        <v>2</v>
      </c>
      <c r="C10" s="504">
        <v>47089</v>
      </c>
      <c r="D10" s="504">
        <v>3325</v>
      </c>
      <c r="E10" s="504">
        <v>2630</v>
      </c>
      <c r="F10" s="461" t="s">
        <v>1044</v>
      </c>
    </row>
    <row r="11" spans="1:12" ht="33" customHeight="1">
      <c r="A11" s="461" t="s">
        <v>212</v>
      </c>
      <c r="B11" s="505">
        <v>2</v>
      </c>
      <c r="C11" s="505">
        <v>92337</v>
      </c>
      <c r="D11" s="505">
        <v>4666</v>
      </c>
      <c r="E11" s="505">
        <v>3671</v>
      </c>
      <c r="F11" s="461" t="s">
        <v>1045</v>
      </c>
      <c r="J11" s="114"/>
      <c r="K11" s="114"/>
      <c r="L11" s="114"/>
    </row>
    <row r="12" spans="1:12" s="114" customFormat="1" ht="33" customHeight="1">
      <c r="A12" s="461" t="s">
        <v>691</v>
      </c>
      <c r="B12" s="504">
        <v>6</v>
      </c>
      <c r="C12" s="504">
        <v>589415</v>
      </c>
      <c r="D12" s="504">
        <v>27141</v>
      </c>
      <c r="E12" s="504">
        <v>43951</v>
      </c>
      <c r="F12" s="461" t="s">
        <v>1049</v>
      </c>
    </row>
    <row r="13" spans="1:12" s="114" customFormat="1" ht="33" customHeight="1">
      <c r="A13" s="462" t="s">
        <v>848</v>
      </c>
      <c r="B13" s="506">
        <f>SUM(B6:B12)</f>
        <v>38</v>
      </c>
      <c r="C13" s="506">
        <f>SUM(C6:C12)</f>
        <v>18133819</v>
      </c>
      <c r="D13" s="506">
        <f>SUM(D6:D12)</f>
        <v>174832</v>
      </c>
      <c r="E13" s="506">
        <f>SUM(E6:E12)</f>
        <v>450009</v>
      </c>
      <c r="F13" s="462" t="s">
        <v>36</v>
      </c>
    </row>
    <row r="14" spans="1:12" ht="35.1" customHeight="1">
      <c r="A14" s="766" t="s">
        <v>1089</v>
      </c>
      <c r="B14" s="767"/>
      <c r="C14" s="767"/>
      <c r="D14" s="767"/>
      <c r="E14" s="767"/>
      <c r="F14" s="768"/>
      <c r="J14" s="114"/>
      <c r="K14" s="114"/>
      <c r="L14" s="114"/>
    </row>
    <row r="15" spans="1:12">
      <c r="J15" s="114"/>
      <c r="K15" s="114"/>
      <c r="L15" s="114"/>
    </row>
    <row r="16" spans="1:12" ht="12.75" customHeight="1">
      <c r="J16" s="114"/>
      <c r="K16" s="114"/>
      <c r="L16" s="114"/>
    </row>
    <row r="17" spans="1:12" s="114" customFormat="1" ht="12.75" customHeight="1">
      <c r="J17" s="115"/>
      <c r="K17" s="115"/>
    </row>
    <row r="18" spans="1:12" s="114" customFormat="1" ht="12.75" customHeight="1">
      <c r="J18" s="115"/>
      <c r="K18" s="115"/>
    </row>
    <row r="19" spans="1:12" s="114" customFormat="1" ht="12.75" customHeight="1">
      <c r="J19" s="115"/>
      <c r="K19" s="115"/>
    </row>
    <row r="20" spans="1:12" s="114" customFormat="1" ht="12.75" customHeight="1">
      <c r="J20" s="115"/>
      <c r="K20" s="115"/>
    </row>
    <row r="21" spans="1:12" s="114" customFormat="1" ht="12.75" customHeight="1">
      <c r="J21" s="115"/>
      <c r="K21" s="115"/>
    </row>
    <row r="22" spans="1:12" ht="12.75" customHeight="1">
      <c r="L22" s="114"/>
    </row>
    <row r="23" spans="1:12" ht="12.75" customHeight="1">
      <c r="L23" s="114"/>
    </row>
    <row r="24" spans="1:12" s="114" customFormat="1" ht="12.75" customHeight="1">
      <c r="G24" s="115"/>
      <c r="J24" s="115"/>
      <c r="K24" s="115"/>
    </row>
    <row r="25" spans="1:12" s="114" customFormat="1" ht="12.75" customHeight="1">
      <c r="G25" s="115"/>
      <c r="J25" s="115"/>
      <c r="K25" s="115"/>
    </row>
    <row r="26" spans="1:12" ht="12.75" customHeight="1">
      <c r="L26" s="114"/>
    </row>
    <row r="27" spans="1:12" ht="12.75" customHeight="1">
      <c r="L27" s="114"/>
    </row>
    <row r="28" spans="1:12" s="114" customFormat="1" ht="12.75" customHeight="1">
      <c r="G28" s="115"/>
      <c r="J28" s="115"/>
      <c r="K28" s="115"/>
    </row>
    <row r="29" spans="1:12" s="114" customFormat="1" ht="12.75" customHeight="1">
      <c r="G29" s="115"/>
      <c r="J29" s="115"/>
      <c r="K29" s="115"/>
    </row>
    <row r="30" spans="1:12" s="114" customFormat="1" ht="12.75" customHeight="1">
      <c r="G30" s="115"/>
      <c r="J30" s="115"/>
      <c r="K30" s="115"/>
    </row>
    <row r="31" spans="1:12" s="113" customFormat="1" ht="15.75">
      <c r="A31" s="88"/>
      <c r="F31" s="88"/>
      <c r="G31" s="115"/>
      <c r="J31" s="115"/>
      <c r="K31" s="115"/>
      <c r="L31" s="114"/>
    </row>
    <row r="32" spans="1:12" s="114" customFormat="1" ht="12.75" customHeight="1">
      <c r="G32" s="115"/>
    </row>
    <row r="33" spans="1:12" s="114" customFormat="1" ht="18" customHeight="1"/>
    <row r="34" spans="1:12" s="114" customFormat="1" ht="13.5" customHeight="1">
      <c r="G34" s="115"/>
      <c r="J34" s="115"/>
      <c r="K34" s="115"/>
      <c r="L34" s="115"/>
    </row>
    <row r="35" spans="1:12" s="114" customFormat="1"/>
    <row r="36" spans="1:12" ht="15" customHeight="1"/>
    <row r="37" spans="1:12" ht="13.5" customHeight="1"/>
    <row r="38" spans="1:12" s="114" customFormat="1">
      <c r="A38" s="61"/>
      <c r="F38" s="61"/>
    </row>
    <row r="39" spans="1:12" s="114" customFormat="1">
      <c r="A39" s="61"/>
      <c r="F39" s="61"/>
    </row>
    <row r="43" spans="1:12" s="114" customFormat="1"/>
    <row r="44" spans="1:12" s="114" customFormat="1"/>
    <row r="45" spans="1:12" s="114" customFormat="1"/>
  </sheetData>
  <mergeCells count="7">
    <mergeCell ref="A14:F14"/>
    <mergeCell ref="A4:A5"/>
    <mergeCell ref="F4:F5"/>
    <mergeCell ref="A1:F1"/>
    <mergeCell ref="A2:F2"/>
    <mergeCell ref="A3:C3"/>
    <mergeCell ref="D3:F3"/>
  </mergeCells>
  <printOptions horizontalCentered="1" verticalCentered="1"/>
  <pageMargins left="0.47244094488188981" right="0.47244094488188981" top="0.98425196850393704" bottom="0.98425196850393704" header="0.51181102362204722" footer="0.51181102362204722"/>
  <pageSetup paperSize="9" scale="71" orientation="portrait" horizontalDpi="4294967292" verticalDpi="4294967292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8"/>
  <sheetViews>
    <sheetView showGridLines="0" rightToLeft="1" topLeftCell="A19" zoomScaleNormal="100" zoomScaleSheetLayoutView="75" workbookViewId="0">
      <selection sqref="A1:H1"/>
    </sheetView>
  </sheetViews>
  <sheetFormatPr defaultColWidth="7.7109375" defaultRowHeight="25.35" customHeight="1"/>
  <cols>
    <col min="1" max="1" width="21" style="229" customWidth="1"/>
    <col min="2" max="7" width="16.140625" style="230" customWidth="1"/>
    <col min="8" max="8" width="23.7109375" style="229" customWidth="1"/>
    <col min="9" max="243" width="7.7109375" style="229"/>
    <col min="244" max="244" width="12.85546875" style="229" bestFit="1" customWidth="1"/>
    <col min="245" max="245" width="14.28515625" style="229" bestFit="1" customWidth="1"/>
    <col min="246" max="251" width="13.7109375" style="229" customWidth="1"/>
    <col min="252" max="252" width="8.28515625" style="229" bestFit="1" customWidth="1"/>
    <col min="253" max="499" width="7.7109375" style="229"/>
    <col min="500" max="500" width="12.85546875" style="229" bestFit="1" customWidth="1"/>
    <col min="501" max="501" width="14.28515625" style="229" bestFit="1" customWidth="1"/>
    <col min="502" max="507" width="13.7109375" style="229" customWidth="1"/>
    <col min="508" max="508" width="8.28515625" style="229" bestFit="1" customWidth="1"/>
    <col min="509" max="755" width="7.7109375" style="229"/>
    <col min="756" max="756" width="12.85546875" style="229" bestFit="1" customWidth="1"/>
    <col min="757" max="757" width="14.28515625" style="229" bestFit="1" customWidth="1"/>
    <col min="758" max="763" width="13.7109375" style="229" customWidth="1"/>
    <col min="764" max="764" width="8.28515625" style="229" bestFit="1" customWidth="1"/>
    <col min="765" max="1011" width="7.7109375" style="229"/>
    <col min="1012" max="1012" width="12.85546875" style="229" bestFit="1" customWidth="1"/>
    <col min="1013" max="1013" width="14.28515625" style="229" bestFit="1" customWidth="1"/>
    <col min="1014" max="1019" width="13.7109375" style="229" customWidth="1"/>
    <col min="1020" max="1020" width="8.28515625" style="229" bestFit="1" customWidth="1"/>
    <col min="1021" max="1267" width="7.7109375" style="229"/>
    <col min="1268" max="1268" width="12.85546875" style="229" bestFit="1" customWidth="1"/>
    <col min="1269" max="1269" width="14.28515625" style="229" bestFit="1" customWidth="1"/>
    <col min="1270" max="1275" width="13.7109375" style="229" customWidth="1"/>
    <col min="1276" max="1276" width="8.28515625" style="229" bestFit="1" customWidth="1"/>
    <col min="1277" max="1523" width="7.7109375" style="229"/>
    <col min="1524" max="1524" width="12.85546875" style="229" bestFit="1" customWidth="1"/>
    <col min="1525" max="1525" width="14.28515625" style="229" bestFit="1" customWidth="1"/>
    <col min="1526" max="1531" width="13.7109375" style="229" customWidth="1"/>
    <col min="1532" max="1532" width="8.28515625" style="229" bestFit="1" customWidth="1"/>
    <col min="1533" max="1779" width="7.7109375" style="229"/>
    <col min="1780" max="1780" width="12.85546875" style="229" bestFit="1" customWidth="1"/>
    <col min="1781" max="1781" width="14.28515625" style="229" bestFit="1" customWidth="1"/>
    <col min="1782" max="1787" width="13.7109375" style="229" customWidth="1"/>
    <col min="1788" max="1788" width="8.28515625" style="229" bestFit="1" customWidth="1"/>
    <col min="1789" max="2035" width="7.7109375" style="229"/>
    <col min="2036" max="2036" width="12.85546875" style="229" bestFit="1" customWidth="1"/>
    <col min="2037" max="2037" width="14.28515625" style="229" bestFit="1" customWidth="1"/>
    <col min="2038" max="2043" width="13.7109375" style="229" customWidth="1"/>
    <col min="2044" max="2044" width="8.28515625" style="229" bestFit="1" customWidth="1"/>
    <col min="2045" max="2291" width="7.7109375" style="229"/>
    <col min="2292" max="2292" width="12.85546875" style="229" bestFit="1" customWidth="1"/>
    <col min="2293" max="2293" width="14.28515625" style="229" bestFit="1" customWidth="1"/>
    <col min="2294" max="2299" width="13.7109375" style="229" customWidth="1"/>
    <col min="2300" max="2300" width="8.28515625" style="229" bestFit="1" customWidth="1"/>
    <col min="2301" max="2547" width="7.7109375" style="229"/>
    <col min="2548" max="2548" width="12.85546875" style="229" bestFit="1" customWidth="1"/>
    <col min="2549" max="2549" width="14.28515625" style="229" bestFit="1" customWidth="1"/>
    <col min="2550" max="2555" width="13.7109375" style="229" customWidth="1"/>
    <col min="2556" max="2556" width="8.28515625" style="229" bestFit="1" customWidth="1"/>
    <col min="2557" max="2803" width="7.7109375" style="229"/>
    <col min="2804" max="2804" width="12.85546875" style="229" bestFit="1" customWidth="1"/>
    <col min="2805" max="2805" width="14.28515625" style="229" bestFit="1" customWidth="1"/>
    <col min="2806" max="2811" width="13.7109375" style="229" customWidth="1"/>
    <col min="2812" max="2812" width="8.28515625" style="229" bestFit="1" customWidth="1"/>
    <col min="2813" max="3059" width="7.7109375" style="229"/>
    <col min="3060" max="3060" width="12.85546875" style="229" bestFit="1" customWidth="1"/>
    <col min="3061" max="3061" width="14.28515625" style="229" bestFit="1" customWidth="1"/>
    <col min="3062" max="3067" width="13.7109375" style="229" customWidth="1"/>
    <col min="3068" max="3068" width="8.28515625" style="229" bestFit="1" customWidth="1"/>
    <col min="3069" max="3315" width="7.7109375" style="229"/>
    <col min="3316" max="3316" width="12.85546875" style="229" bestFit="1" customWidth="1"/>
    <col min="3317" max="3317" width="14.28515625" style="229" bestFit="1" customWidth="1"/>
    <col min="3318" max="3323" width="13.7109375" style="229" customWidth="1"/>
    <col min="3324" max="3324" width="8.28515625" style="229" bestFit="1" customWidth="1"/>
    <col min="3325" max="3571" width="7.7109375" style="229"/>
    <col min="3572" max="3572" width="12.85546875" style="229" bestFit="1" customWidth="1"/>
    <col min="3573" max="3573" width="14.28515625" style="229" bestFit="1" customWidth="1"/>
    <col min="3574" max="3579" width="13.7109375" style="229" customWidth="1"/>
    <col min="3580" max="3580" width="8.28515625" style="229" bestFit="1" customWidth="1"/>
    <col min="3581" max="3827" width="7.7109375" style="229"/>
    <col min="3828" max="3828" width="12.85546875" style="229" bestFit="1" customWidth="1"/>
    <col min="3829" max="3829" width="14.28515625" style="229" bestFit="1" customWidth="1"/>
    <col min="3830" max="3835" width="13.7109375" style="229" customWidth="1"/>
    <col min="3836" max="3836" width="8.28515625" style="229" bestFit="1" customWidth="1"/>
    <col min="3837" max="4083" width="7.7109375" style="229"/>
    <col min="4084" max="4084" width="12.85546875" style="229" bestFit="1" customWidth="1"/>
    <col min="4085" max="4085" width="14.28515625" style="229" bestFit="1" customWidth="1"/>
    <col min="4086" max="4091" width="13.7109375" style="229" customWidth="1"/>
    <col min="4092" max="4092" width="8.28515625" style="229" bestFit="1" customWidth="1"/>
    <col min="4093" max="4339" width="7.7109375" style="229"/>
    <col min="4340" max="4340" width="12.85546875" style="229" bestFit="1" customWidth="1"/>
    <col min="4341" max="4341" width="14.28515625" style="229" bestFit="1" customWidth="1"/>
    <col min="4342" max="4347" width="13.7109375" style="229" customWidth="1"/>
    <col min="4348" max="4348" width="8.28515625" style="229" bestFit="1" customWidth="1"/>
    <col min="4349" max="4595" width="7.7109375" style="229"/>
    <col min="4596" max="4596" width="12.85546875" style="229" bestFit="1" customWidth="1"/>
    <col min="4597" max="4597" width="14.28515625" style="229" bestFit="1" customWidth="1"/>
    <col min="4598" max="4603" width="13.7109375" style="229" customWidth="1"/>
    <col min="4604" max="4604" width="8.28515625" style="229" bestFit="1" customWidth="1"/>
    <col min="4605" max="4851" width="7.7109375" style="229"/>
    <col min="4852" max="4852" width="12.85546875" style="229" bestFit="1" customWidth="1"/>
    <col min="4853" max="4853" width="14.28515625" style="229" bestFit="1" customWidth="1"/>
    <col min="4854" max="4859" width="13.7109375" style="229" customWidth="1"/>
    <col min="4860" max="4860" width="8.28515625" style="229" bestFit="1" customWidth="1"/>
    <col min="4861" max="5107" width="7.7109375" style="229"/>
    <col min="5108" max="5108" width="12.85546875" style="229" bestFit="1" customWidth="1"/>
    <col min="5109" max="5109" width="14.28515625" style="229" bestFit="1" customWidth="1"/>
    <col min="5110" max="5115" width="13.7109375" style="229" customWidth="1"/>
    <col min="5116" max="5116" width="8.28515625" style="229" bestFit="1" customWidth="1"/>
    <col min="5117" max="5363" width="7.7109375" style="229"/>
    <col min="5364" max="5364" width="12.85546875" style="229" bestFit="1" customWidth="1"/>
    <col min="5365" max="5365" width="14.28515625" style="229" bestFit="1" customWidth="1"/>
    <col min="5366" max="5371" width="13.7109375" style="229" customWidth="1"/>
    <col min="5372" max="5372" width="8.28515625" style="229" bestFit="1" customWidth="1"/>
    <col min="5373" max="5619" width="7.7109375" style="229"/>
    <col min="5620" max="5620" width="12.85546875" style="229" bestFit="1" customWidth="1"/>
    <col min="5621" max="5621" width="14.28515625" style="229" bestFit="1" customWidth="1"/>
    <col min="5622" max="5627" width="13.7109375" style="229" customWidth="1"/>
    <col min="5628" max="5628" width="8.28515625" style="229" bestFit="1" customWidth="1"/>
    <col min="5629" max="5875" width="7.7109375" style="229"/>
    <col min="5876" max="5876" width="12.85546875" style="229" bestFit="1" customWidth="1"/>
    <col min="5877" max="5877" width="14.28515625" style="229" bestFit="1" customWidth="1"/>
    <col min="5878" max="5883" width="13.7109375" style="229" customWidth="1"/>
    <col min="5884" max="5884" width="8.28515625" style="229" bestFit="1" customWidth="1"/>
    <col min="5885" max="6131" width="7.7109375" style="229"/>
    <col min="6132" max="6132" width="12.85546875" style="229" bestFit="1" customWidth="1"/>
    <col min="6133" max="6133" width="14.28515625" style="229" bestFit="1" customWidth="1"/>
    <col min="6134" max="6139" width="13.7109375" style="229" customWidth="1"/>
    <col min="6140" max="6140" width="8.28515625" style="229" bestFit="1" customWidth="1"/>
    <col min="6141" max="6387" width="7.7109375" style="229"/>
    <col min="6388" max="6388" width="12.85546875" style="229" bestFit="1" customWidth="1"/>
    <col min="6389" max="6389" width="14.28515625" style="229" bestFit="1" customWidth="1"/>
    <col min="6390" max="6395" width="13.7109375" style="229" customWidth="1"/>
    <col min="6396" max="6396" width="8.28515625" style="229" bestFit="1" customWidth="1"/>
    <col min="6397" max="6643" width="7.7109375" style="229"/>
    <col min="6644" max="6644" width="12.85546875" style="229" bestFit="1" customWidth="1"/>
    <col min="6645" max="6645" width="14.28515625" style="229" bestFit="1" customWidth="1"/>
    <col min="6646" max="6651" width="13.7109375" style="229" customWidth="1"/>
    <col min="6652" max="6652" width="8.28515625" style="229" bestFit="1" customWidth="1"/>
    <col min="6653" max="6899" width="7.7109375" style="229"/>
    <col min="6900" max="6900" width="12.85546875" style="229" bestFit="1" customWidth="1"/>
    <col min="6901" max="6901" width="14.28515625" style="229" bestFit="1" customWidth="1"/>
    <col min="6902" max="6907" width="13.7109375" style="229" customWidth="1"/>
    <col min="6908" max="6908" width="8.28515625" style="229" bestFit="1" customWidth="1"/>
    <col min="6909" max="7155" width="7.7109375" style="229"/>
    <col min="7156" max="7156" width="12.85546875" style="229" bestFit="1" customWidth="1"/>
    <col min="7157" max="7157" width="14.28515625" style="229" bestFit="1" customWidth="1"/>
    <col min="7158" max="7163" width="13.7109375" style="229" customWidth="1"/>
    <col min="7164" max="7164" width="8.28515625" style="229" bestFit="1" customWidth="1"/>
    <col min="7165" max="7411" width="7.7109375" style="229"/>
    <col min="7412" max="7412" width="12.85546875" style="229" bestFit="1" customWidth="1"/>
    <col min="7413" max="7413" width="14.28515625" style="229" bestFit="1" customWidth="1"/>
    <col min="7414" max="7419" width="13.7109375" style="229" customWidth="1"/>
    <col min="7420" max="7420" width="8.28515625" style="229" bestFit="1" customWidth="1"/>
    <col min="7421" max="7667" width="7.7109375" style="229"/>
    <col min="7668" max="7668" width="12.85546875" style="229" bestFit="1" customWidth="1"/>
    <col min="7669" max="7669" width="14.28515625" style="229" bestFit="1" customWidth="1"/>
    <col min="7670" max="7675" width="13.7109375" style="229" customWidth="1"/>
    <col min="7676" max="7676" width="8.28515625" style="229" bestFit="1" customWidth="1"/>
    <col min="7677" max="7923" width="7.7109375" style="229"/>
    <col min="7924" max="7924" width="12.85546875" style="229" bestFit="1" customWidth="1"/>
    <col min="7925" max="7925" width="14.28515625" style="229" bestFit="1" customWidth="1"/>
    <col min="7926" max="7931" width="13.7109375" style="229" customWidth="1"/>
    <col min="7932" max="7932" width="8.28515625" style="229" bestFit="1" customWidth="1"/>
    <col min="7933" max="8179" width="7.7109375" style="229"/>
    <col min="8180" max="8180" width="12.85546875" style="229" bestFit="1" customWidth="1"/>
    <col min="8181" max="8181" width="14.28515625" style="229" bestFit="1" customWidth="1"/>
    <col min="8182" max="8187" width="13.7109375" style="229" customWidth="1"/>
    <col min="8188" max="8188" width="8.28515625" style="229" bestFit="1" customWidth="1"/>
    <col min="8189" max="8435" width="7.7109375" style="229"/>
    <col min="8436" max="8436" width="12.85546875" style="229" bestFit="1" customWidth="1"/>
    <col min="8437" max="8437" width="14.28515625" style="229" bestFit="1" customWidth="1"/>
    <col min="8438" max="8443" width="13.7109375" style="229" customWidth="1"/>
    <col min="8444" max="8444" width="8.28515625" style="229" bestFit="1" customWidth="1"/>
    <col min="8445" max="8691" width="7.7109375" style="229"/>
    <col min="8692" max="8692" width="12.85546875" style="229" bestFit="1" customWidth="1"/>
    <col min="8693" max="8693" width="14.28515625" style="229" bestFit="1" customWidth="1"/>
    <col min="8694" max="8699" width="13.7109375" style="229" customWidth="1"/>
    <col min="8700" max="8700" width="8.28515625" style="229" bestFit="1" customWidth="1"/>
    <col min="8701" max="8947" width="7.7109375" style="229"/>
    <col min="8948" max="8948" width="12.85546875" style="229" bestFit="1" customWidth="1"/>
    <col min="8949" max="8949" width="14.28515625" style="229" bestFit="1" customWidth="1"/>
    <col min="8950" max="8955" width="13.7109375" style="229" customWidth="1"/>
    <col min="8956" max="8956" width="8.28515625" style="229" bestFit="1" customWidth="1"/>
    <col min="8957" max="9203" width="7.7109375" style="229"/>
    <col min="9204" max="9204" width="12.85546875" style="229" bestFit="1" customWidth="1"/>
    <col min="9205" max="9205" width="14.28515625" style="229" bestFit="1" customWidth="1"/>
    <col min="9206" max="9211" width="13.7109375" style="229" customWidth="1"/>
    <col min="9212" max="9212" width="8.28515625" style="229" bestFit="1" customWidth="1"/>
    <col min="9213" max="9459" width="7.7109375" style="229"/>
    <col min="9460" max="9460" width="12.85546875" style="229" bestFit="1" customWidth="1"/>
    <col min="9461" max="9461" width="14.28515625" style="229" bestFit="1" customWidth="1"/>
    <col min="9462" max="9467" width="13.7109375" style="229" customWidth="1"/>
    <col min="9468" max="9468" width="8.28515625" style="229" bestFit="1" customWidth="1"/>
    <col min="9469" max="9715" width="7.7109375" style="229"/>
    <col min="9716" max="9716" width="12.85546875" style="229" bestFit="1" customWidth="1"/>
    <col min="9717" max="9717" width="14.28515625" style="229" bestFit="1" customWidth="1"/>
    <col min="9718" max="9723" width="13.7109375" style="229" customWidth="1"/>
    <col min="9724" max="9724" width="8.28515625" style="229" bestFit="1" customWidth="1"/>
    <col min="9725" max="9971" width="7.7109375" style="229"/>
    <col min="9972" max="9972" width="12.85546875" style="229" bestFit="1" customWidth="1"/>
    <col min="9973" max="9973" width="14.28515625" style="229" bestFit="1" customWidth="1"/>
    <col min="9974" max="9979" width="13.7109375" style="229" customWidth="1"/>
    <col min="9980" max="9980" width="8.28515625" style="229" bestFit="1" customWidth="1"/>
    <col min="9981" max="10227" width="7.7109375" style="229"/>
    <col min="10228" max="10228" width="12.85546875" style="229" bestFit="1" customWidth="1"/>
    <col min="10229" max="10229" width="14.28515625" style="229" bestFit="1" customWidth="1"/>
    <col min="10230" max="10235" width="13.7109375" style="229" customWidth="1"/>
    <col min="10236" max="10236" width="8.28515625" style="229" bestFit="1" customWidth="1"/>
    <col min="10237" max="10483" width="7.7109375" style="229"/>
    <col min="10484" max="10484" width="12.85546875" style="229" bestFit="1" customWidth="1"/>
    <col min="10485" max="10485" width="14.28515625" style="229" bestFit="1" customWidth="1"/>
    <col min="10486" max="10491" width="13.7109375" style="229" customWidth="1"/>
    <col min="10492" max="10492" width="8.28515625" style="229" bestFit="1" customWidth="1"/>
    <col min="10493" max="10739" width="7.7109375" style="229"/>
    <col min="10740" max="10740" width="12.85546875" style="229" bestFit="1" customWidth="1"/>
    <col min="10741" max="10741" width="14.28515625" style="229" bestFit="1" customWidth="1"/>
    <col min="10742" max="10747" width="13.7109375" style="229" customWidth="1"/>
    <col min="10748" max="10748" width="8.28515625" style="229" bestFit="1" customWidth="1"/>
    <col min="10749" max="10995" width="7.7109375" style="229"/>
    <col min="10996" max="10996" width="12.85546875" style="229" bestFit="1" customWidth="1"/>
    <col min="10997" max="10997" width="14.28515625" style="229" bestFit="1" customWidth="1"/>
    <col min="10998" max="11003" width="13.7109375" style="229" customWidth="1"/>
    <col min="11004" max="11004" width="8.28515625" style="229" bestFit="1" customWidth="1"/>
    <col min="11005" max="11251" width="7.7109375" style="229"/>
    <col min="11252" max="11252" width="12.85546875" style="229" bestFit="1" customWidth="1"/>
    <col min="11253" max="11253" width="14.28515625" style="229" bestFit="1" customWidth="1"/>
    <col min="11254" max="11259" width="13.7109375" style="229" customWidth="1"/>
    <col min="11260" max="11260" width="8.28515625" style="229" bestFit="1" customWidth="1"/>
    <col min="11261" max="11507" width="7.7109375" style="229"/>
    <col min="11508" max="11508" width="12.85546875" style="229" bestFit="1" customWidth="1"/>
    <col min="11509" max="11509" width="14.28515625" style="229" bestFit="1" customWidth="1"/>
    <col min="11510" max="11515" width="13.7109375" style="229" customWidth="1"/>
    <col min="11516" max="11516" width="8.28515625" style="229" bestFit="1" customWidth="1"/>
    <col min="11517" max="11763" width="7.7109375" style="229"/>
    <col min="11764" max="11764" width="12.85546875" style="229" bestFit="1" customWidth="1"/>
    <col min="11765" max="11765" width="14.28515625" style="229" bestFit="1" customWidth="1"/>
    <col min="11766" max="11771" width="13.7109375" style="229" customWidth="1"/>
    <col min="11772" max="11772" width="8.28515625" style="229" bestFit="1" customWidth="1"/>
    <col min="11773" max="12019" width="7.7109375" style="229"/>
    <col min="12020" max="12020" width="12.85546875" style="229" bestFit="1" customWidth="1"/>
    <col min="12021" max="12021" width="14.28515625" style="229" bestFit="1" customWidth="1"/>
    <col min="12022" max="12027" width="13.7109375" style="229" customWidth="1"/>
    <col min="12028" max="12028" width="8.28515625" style="229" bestFit="1" customWidth="1"/>
    <col min="12029" max="12275" width="7.7109375" style="229"/>
    <col min="12276" max="12276" width="12.85546875" style="229" bestFit="1" customWidth="1"/>
    <col min="12277" max="12277" width="14.28515625" style="229" bestFit="1" customWidth="1"/>
    <col min="12278" max="12283" width="13.7109375" style="229" customWidth="1"/>
    <col min="12284" max="12284" width="8.28515625" style="229" bestFit="1" customWidth="1"/>
    <col min="12285" max="12531" width="7.7109375" style="229"/>
    <col min="12532" max="12532" width="12.85546875" style="229" bestFit="1" customWidth="1"/>
    <col min="12533" max="12533" width="14.28515625" style="229" bestFit="1" customWidth="1"/>
    <col min="12534" max="12539" width="13.7109375" style="229" customWidth="1"/>
    <col min="12540" max="12540" width="8.28515625" style="229" bestFit="1" customWidth="1"/>
    <col min="12541" max="12787" width="7.7109375" style="229"/>
    <col min="12788" max="12788" width="12.85546875" style="229" bestFit="1" customWidth="1"/>
    <col min="12789" max="12789" width="14.28515625" style="229" bestFit="1" customWidth="1"/>
    <col min="12790" max="12795" width="13.7109375" style="229" customWidth="1"/>
    <col min="12796" max="12796" width="8.28515625" style="229" bestFit="1" customWidth="1"/>
    <col min="12797" max="13043" width="7.7109375" style="229"/>
    <col min="13044" max="13044" width="12.85546875" style="229" bestFit="1" customWidth="1"/>
    <col min="13045" max="13045" width="14.28515625" style="229" bestFit="1" customWidth="1"/>
    <col min="13046" max="13051" width="13.7109375" style="229" customWidth="1"/>
    <col min="13052" max="13052" width="8.28515625" style="229" bestFit="1" customWidth="1"/>
    <col min="13053" max="13299" width="7.7109375" style="229"/>
    <col min="13300" max="13300" width="12.85546875" style="229" bestFit="1" customWidth="1"/>
    <col min="13301" max="13301" width="14.28515625" style="229" bestFit="1" customWidth="1"/>
    <col min="13302" max="13307" width="13.7109375" style="229" customWidth="1"/>
    <col min="13308" max="13308" width="8.28515625" style="229" bestFit="1" customWidth="1"/>
    <col min="13309" max="13555" width="7.7109375" style="229"/>
    <col min="13556" max="13556" width="12.85546875" style="229" bestFit="1" customWidth="1"/>
    <col min="13557" max="13557" width="14.28515625" style="229" bestFit="1" customWidth="1"/>
    <col min="13558" max="13563" width="13.7109375" style="229" customWidth="1"/>
    <col min="13564" max="13564" width="8.28515625" style="229" bestFit="1" customWidth="1"/>
    <col min="13565" max="13811" width="7.7109375" style="229"/>
    <col min="13812" max="13812" width="12.85546875" style="229" bestFit="1" customWidth="1"/>
    <col min="13813" max="13813" width="14.28515625" style="229" bestFit="1" customWidth="1"/>
    <col min="13814" max="13819" width="13.7109375" style="229" customWidth="1"/>
    <col min="13820" max="13820" width="8.28515625" style="229" bestFit="1" customWidth="1"/>
    <col min="13821" max="14067" width="7.7109375" style="229"/>
    <col min="14068" max="14068" width="12.85546875" style="229" bestFit="1" customWidth="1"/>
    <col min="14069" max="14069" width="14.28515625" style="229" bestFit="1" customWidth="1"/>
    <col min="14070" max="14075" width="13.7109375" style="229" customWidth="1"/>
    <col min="14076" max="14076" width="8.28515625" style="229" bestFit="1" customWidth="1"/>
    <col min="14077" max="14323" width="7.7109375" style="229"/>
    <col min="14324" max="14324" width="12.85546875" style="229" bestFit="1" customWidth="1"/>
    <col min="14325" max="14325" width="14.28515625" style="229" bestFit="1" customWidth="1"/>
    <col min="14326" max="14331" width="13.7109375" style="229" customWidth="1"/>
    <col min="14332" max="14332" width="8.28515625" style="229" bestFit="1" customWidth="1"/>
    <col min="14333" max="14579" width="7.7109375" style="229"/>
    <col min="14580" max="14580" width="12.85546875" style="229" bestFit="1" customWidth="1"/>
    <col min="14581" max="14581" width="14.28515625" style="229" bestFit="1" customWidth="1"/>
    <col min="14582" max="14587" width="13.7109375" style="229" customWidth="1"/>
    <col min="14588" max="14588" width="8.28515625" style="229" bestFit="1" customWidth="1"/>
    <col min="14589" max="14835" width="7.7109375" style="229"/>
    <col min="14836" max="14836" width="12.85546875" style="229" bestFit="1" customWidth="1"/>
    <col min="14837" max="14837" width="14.28515625" style="229" bestFit="1" customWidth="1"/>
    <col min="14838" max="14843" width="13.7109375" style="229" customWidth="1"/>
    <col min="14844" max="14844" width="8.28515625" style="229" bestFit="1" customWidth="1"/>
    <col min="14845" max="15091" width="7.7109375" style="229"/>
    <col min="15092" max="15092" width="12.85546875" style="229" bestFit="1" customWidth="1"/>
    <col min="15093" max="15093" width="14.28515625" style="229" bestFit="1" customWidth="1"/>
    <col min="15094" max="15099" width="13.7109375" style="229" customWidth="1"/>
    <col min="15100" max="15100" width="8.28515625" style="229" bestFit="1" customWidth="1"/>
    <col min="15101" max="15347" width="7.7109375" style="229"/>
    <col min="15348" max="15348" width="12.85546875" style="229" bestFit="1" customWidth="1"/>
    <col min="15349" max="15349" width="14.28515625" style="229" bestFit="1" customWidth="1"/>
    <col min="15350" max="15355" width="13.7109375" style="229" customWidth="1"/>
    <col min="15356" max="15356" width="8.28515625" style="229" bestFit="1" customWidth="1"/>
    <col min="15357" max="15603" width="7.7109375" style="229"/>
    <col min="15604" max="15604" width="12.85546875" style="229" bestFit="1" customWidth="1"/>
    <col min="15605" max="15605" width="14.28515625" style="229" bestFit="1" customWidth="1"/>
    <col min="15606" max="15611" width="13.7109375" style="229" customWidth="1"/>
    <col min="15612" max="15612" width="8.28515625" style="229" bestFit="1" customWidth="1"/>
    <col min="15613" max="15859" width="7.7109375" style="229"/>
    <col min="15860" max="15860" width="12.85546875" style="229" bestFit="1" customWidth="1"/>
    <col min="15861" max="15861" width="14.28515625" style="229" bestFit="1" customWidth="1"/>
    <col min="15862" max="15867" width="13.7109375" style="229" customWidth="1"/>
    <col min="15868" max="15868" width="8.28515625" style="229" bestFit="1" customWidth="1"/>
    <col min="15869" max="16115" width="7.7109375" style="229"/>
    <col min="16116" max="16116" width="12.85546875" style="229" bestFit="1" customWidth="1"/>
    <col min="16117" max="16117" width="14.28515625" style="229" bestFit="1" customWidth="1"/>
    <col min="16118" max="16123" width="13.7109375" style="229" customWidth="1"/>
    <col min="16124" max="16124" width="8.28515625" style="229" bestFit="1" customWidth="1"/>
    <col min="16125" max="16384" width="7.7109375" style="229"/>
  </cols>
  <sheetData>
    <row r="1" spans="1:8" s="228" customFormat="1" ht="33" customHeight="1">
      <c r="A1" s="863" t="s">
        <v>991</v>
      </c>
      <c r="B1" s="863"/>
      <c r="C1" s="863"/>
      <c r="D1" s="863"/>
      <c r="E1" s="863"/>
      <c r="F1" s="863"/>
      <c r="G1" s="863"/>
      <c r="H1" s="863"/>
    </row>
    <row r="2" spans="1:8" s="228" customFormat="1" ht="33" customHeight="1">
      <c r="A2" s="864" t="s">
        <v>1015</v>
      </c>
      <c r="B2" s="864"/>
      <c r="C2" s="864"/>
      <c r="D2" s="864"/>
      <c r="E2" s="864"/>
      <c r="F2" s="864"/>
      <c r="G2" s="864"/>
      <c r="H2" s="864"/>
    </row>
    <row r="3" spans="1:8" s="228" customFormat="1" ht="33" customHeight="1">
      <c r="A3" s="783" t="s">
        <v>568</v>
      </c>
      <c r="B3" s="784"/>
      <c r="C3" s="784"/>
      <c r="D3" s="785"/>
      <c r="E3" s="783" t="s">
        <v>569</v>
      </c>
      <c r="F3" s="784"/>
      <c r="G3" s="784"/>
      <c r="H3" s="785"/>
    </row>
    <row r="4" spans="1:8" ht="54.95" customHeight="1">
      <c r="A4" s="786" t="s">
        <v>971</v>
      </c>
      <c r="B4" s="789" t="s">
        <v>1090</v>
      </c>
      <c r="C4" s="791"/>
      <c r="D4" s="786" t="s">
        <v>35</v>
      </c>
      <c r="E4" s="802" t="s">
        <v>579</v>
      </c>
      <c r="F4" s="802" t="s">
        <v>580</v>
      </c>
      <c r="G4" s="802" t="s">
        <v>53</v>
      </c>
      <c r="H4" s="802" t="s">
        <v>993</v>
      </c>
    </row>
    <row r="5" spans="1:8" ht="54.95" customHeight="1">
      <c r="A5" s="787"/>
      <c r="B5" s="485" t="s">
        <v>581</v>
      </c>
      <c r="C5" s="485" t="s">
        <v>582</v>
      </c>
      <c r="D5" s="788"/>
      <c r="E5" s="802"/>
      <c r="F5" s="802"/>
      <c r="G5" s="802"/>
      <c r="H5" s="802"/>
    </row>
    <row r="6" spans="1:8" ht="54.95" customHeight="1">
      <c r="A6" s="788"/>
      <c r="B6" s="485" t="s">
        <v>583</v>
      </c>
      <c r="C6" s="485" t="s">
        <v>584</v>
      </c>
      <c r="D6" s="485" t="s">
        <v>36</v>
      </c>
      <c r="E6" s="485" t="s">
        <v>585</v>
      </c>
      <c r="F6" s="485" t="s">
        <v>586</v>
      </c>
      <c r="G6" s="485" t="s">
        <v>587</v>
      </c>
      <c r="H6" s="802"/>
    </row>
    <row r="7" spans="1:8" ht="33" customHeight="1">
      <c r="A7" s="461" t="s">
        <v>104</v>
      </c>
      <c r="B7" s="348">
        <v>377</v>
      </c>
      <c r="C7" s="348">
        <v>181</v>
      </c>
      <c r="D7" s="452">
        <f>SUM(B7:C7)</f>
        <v>558</v>
      </c>
      <c r="E7" s="348">
        <v>407</v>
      </c>
      <c r="F7" s="348">
        <v>8</v>
      </c>
      <c r="G7" s="348">
        <f>F7+E7+D7</f>
        <v>973</v>
      </c>
      <c r="H7" s="461" t="s">
        <v>2</v>
      </c>
    </row>
    <row r="8" spans="1:8" ht="33" customHeight="1">
      <c r="A8" s="461" t="s">
        <v>859</v>
      </c>
      <c r="B8" s="349">
        <v>275</v>
      </c>
      <c r="C8" s="349">
        <v>81</v>
      </c>
      <c r="D8" s="452">
        <f t="shared" ref="D8:D26" si="0">SUM(B8:C8)</f>
        <v>356</v>
      </c>
      <c r="E8" s="349">
        <v>117</v>
      </c>
      <c r="F8" s="349">
        <v>0</v>
      </c>
      <c r="G8" s="349">
        <f t="shared" ref="G8:G26" si="1">F8+E8+D8</f>
        <v>473</v>
      </c>
      <c r="H8" s="461" t="s">
        <v>3</v>
      </c>
    </row>
    <row r="9" spans="1:8" ht="33" customHeight="1">
      <c r="A9" s="461" t="s">
        <v>105</v>
      </c>
      <c r="B9" s="348">
        <v>361</v>
      </c>
      <c r="C9" s="348">
        <v>220</v>
      </c>
      <c r="D9" s="452">
        <f t="shared" si="0"/>
        <v>581</v>
      </c>
      <c r="E9" s="348">
        <v>377</v>
      </c>
      <c r="F9" s="348">
        <v>4</v>
      </c>
      <c r="G9" s="348">
        <f t="shared" si="1"/>
        <v>962</v>
      </c>
      <c r="H9" s="461" t="s">
        <v>5</v>
      </c>
    </row>
    <row r="10" spans="1:8" ht="33" customHeight="1">
      <c r="A10" s="461" t="s">
        <v>106</v>
      </c>
      <c r="B10" s="349">
        <v>80</v>
      </c>
      <c r="C10" s="349">
        <v>27</v>
      </c>
      <c r="D10" s="452">
        <f t="shared" si="0"/>
        <v>107</v>
      </c>
      <c r="E10" s="349">
        <v>56</v>
      </c>
      <c r="F10" s="349">
        <v>8</v>
      </c>
      <c r="G10" s="349">
        <f t="shared" si="1"/>
        <v>171</v>
      </c>
      <c r="H10" s="461" t="s">
        <v>7</v>
      </c>
    </row>
    <row r="11" spans="1:8" ht="33" customHeight="1">
      <c r="A11" s="461" t="s">
        <v>107</v>
      </c>
      <c r="B11" s="348">
        <v>321</v>
      </c>
      <c r="C11" s="348">
        <v>100</v>
      </c>
      <c r="D11" s="452">
        <f t="shared" si="0"/>
        <v>421</v>
      </c>
      <c r="E11" s="348">
        <v>218</v>
      </c>
      <c r="F11" s="348">
        <v>28</v>
      </c>
      <c r="G11" s="348">
        <f t="shared" si="1"/>
        <v>667</v>
      </c>
      <c r="H11" s="461" t="s">
        <v>8</v>
      </c>
    </row>
    <row r="12" spans="1:8" ht="33" customHeight="1">
      <c r="A12" s="461" t="s">
        <v>108</v>
      </c>
      <c r="B12" s="349">
        <v>283</v>
      </c>
      <c r="C12" s="349">
        <v>39</v>
      </c>
      <c r="D12" s="452">
        <f t="shared" si="0"/>
        <v>322</v>
      </c>
      <c r="E12" s="349">
        <v>79</v>
      </c>
      <c r="F12" s="349">
        <v>1</v>
      </c>
      <c r="G12" s="349">
        <f t="shared" si="1"/>
        <v>402</v>
      </c>
      <c r="H12" s="461" t="s">
        <v>10</v>
      </c>
    </row>
    <row r="13" spans="1:8" ht="33" customHeight="1">
      <c r="A13" s="461" t="s">
        <v>110</v>
      </c>
      <c r="B13" s="348">
        <v>184</v>
      </c>
      <c r="C13" s="348">
        <v>234</v>
      </c>
      <c r="D13" s="452">
        <f t="shared" si="0"/>
        <v>418</v>
      </c>
      <c r="E13" s="348">
        <v>268</v>
      </c>
      <c r="F13" s="348">
        <v>0</v>
      </c>
      <c r="G13" s="348">
        <f t="shared" si="1"/>
        <v>686</v>
      </c>
      <c r="H13" s="461" t="s">
        <v>11</v>
      </c>
    </row>
    <row r="14" spans="1:8" ht="33" customHeight="1">
      <c r="A14" s="461" t="s">
        <v>111</v>
      </c>
      <c r="B14" s="349">
        <v>170</v>
      </c>
      <c r="C14" s="349">
        <v>73</v>
      </c>
      <c r="D14" s="452">
        <f t="shared" si="0"/>
        <v>243</v>
      </c>
      <c r="E14" s="349">
        <v>64</v>
      </c>
      <c r="F14" s="349">
        <v>0</v>
      </c>
      <c r="G14" s="349">
        <f t="shared" si="1"/>
        <v>307</v>
      </c>
      <c r="H14" s="461" t="s">
        <v>13</v>
      </c>
    </row>
    <row r="15" spans="1:8" ht="33" customHeight="1">
      <c r="A15" s="461" t="s">
        <v>124</v>
      </c>
      <c r="B15" s="348">
        <v>41</v>
      </c>
      <c r="C15" s="348">
        <v>17</v>
      </c>
      <c r="D15" s="452">
        <f t="shared" si="0"/>
        <v>58</v>
      </c>
      <c r="E15" s="348">
        <v>19</v>
      </c>
      <c r="F15" s="348">
        <v>0</v>
      </c>
      <c r="G15" s="348">
        <f t="shared" si="1"/>
        <v>77</v>
      </c>
      <c r="H15" s="461" t="s">
        <v>15</v>
      </c>
    </row>
    <row r="16" spans="1:8" ht="33" customHeight="1">
      <c r="A16" s="461" t="s">
        <v>112</v>
      </c>
      <c r="B16" s="349">
        <v>399</v>
      </c>
      <c r="C16" s="349">
        <v>123</v>
      </c>
      <c r="D16" s="452">
        <f t="shared" si="0"/>
        <v>522</v>
      </c>
      <c r="E16" s="349">
        <v>413</v>
      </c>
      <c r="F16" s="349">
        <v>4</v>
      </c>
      <c r="G16" s="349">
        <f t="shared" si="1"/>
        <v>939</v>
      </c>
      <c r="H16" s="461" t="s">
        <v>17</v>
      </c>
    </row>
    <row r="17" spans="1:8" ht="33" customHeight="1">
      <c r="A17" s="461" t="s">
        <v>40</v>
      </c>
      <c r="B17" s="348">
        <v>71</v>
      </c>
      <c r="C17" s="348">
        <v>42</v>
      </c>
      <c r="D17" s="452">
        <f t="shared" si="0"/>
        <v>113</v>
      </c>
      <c r="E17" s="348">
        <v>31</v>
      </c>
      <c r="F17" s="348">
        <v>4</v>
      </c>
      <c r="G17" s="348">
        <f t="shared" si="1"/>
        <v>148</v>
      </c>
      <c r="H17" s="461" t="s">
        <v>18</v>
      </c>
    </row>
    <row r="18" spans="1:8" ht="33" customHeight="1">
      <c r="A18" s="461" t="s">
        <v>113</v>
      </c>
      <c r="B18" s="349">
        <v>97</v>
      </c>
      <c r="C18" s="349">
        <v>57</v>
      </c>
      <c r="D18" s="452">
        <f>SUM(B18:C18)</f>
        <v>154</v>
      </c>
      <c r="E18" s="349">
        <v>91</v>
      </c>
      <c r="F18" s="349">
        <v>5</v>
      </c>
      <c r="G18" s="349">
        <f t="shared" si="1"/>
        <v>250</v>
      </c>
      <c r="H18" s="461" t="s">
        <v>20</v>
      </c>
    </row>
    <row r="19" spans="1:8" ht="33" customHeight="1">
      <c r="A19" s="461" t="s">
        <v>21</v>
      </c>
      <c r="B19" s="348">
        <v>119</v>
      </c>
      <c r="C19" s="348">
        <v>52</v>
      </c>
      <c r="D19" s="452">
        <f t="shared" si="0"/>
        <v>171</v>
      </c>
      <c r="E19" s="348">
        <v>44</v>
      </c>
      <c r="F19" s="348">
        <v>0</v>
      </c>
      <c r="G19" s="348">
        <f t="shared" si="1"/>
        <v>215</v>
      </c>
      <c r="H19" s="461" t="s">
        <v>114</v>
      </c>
    </row>
    <row r="20" spans="1:8" ht="33" customHeight="1">
      <c r="A20" s="461" t="s">
        <v>115</v>
      </c>
      <c r="B20" s="349">
        <v>44</v>
      </c>
      <c r="C20" s="349">
        <v>19</v>
      </c>
      <c r="D20" s="452">
        <f t="shared" si="0"/>
        <v>63</v>
      </c>
      <c r="E20" s="349">
        <v>14</v>
      </c>
      <c r="F20" s="349">
        <v>0</v>
      </c>
      <c r="G20" s="349">
        <f t="shared" si="1"/>
        <v>77</v>
      </c>
      <c r="H20" s="461" t="s">
        <v>23</v>
      </c>
    </row>
    <row r="21" spans="1:8" ht="33" customHeight="1">
      <c r="A21" s="461" t="s">
        <v>24</v>
      </c>
      <c r="B21" s="348">
        <v>43</v>
      </c>
      <c r="C21" s="348">
        <v>150</v>
      </c>
      <c r="D21" s="452">
        <f t="shared" si="0"/>
        <v>193</v>
      </c>
      <c r="E21" s="348">
        <v>62</v>
      </c>
      <c r="F21" s="348">
        <v>6</v>
      </c>
      <c r="G21" s="348">
        <f>F21+E21+D21</f>
        <v>261</v>
      </c>
      <c r="H21" s="461" t="s">
        <v>25</v>
      </c>
    </row>
    <row r="22" spans="1:8" ht="33" customHeight="1">
      <c r="A22" s="461" t="s">
        <v>116</v>
      </c>
      <c r="B22" s="349">
        <v>29</v>
      </c>
      <c r="C22" s="349">
        <v>12</v>
      </c>
      <c r="D22" s="452">
        <f t="shared" si="0"/>
        <v>41</v>
      </c>
      <c r="E22" s="349">
        <v>41</v>
      </c>
      <c r="F22" s="349">
        <v>0</v>
      </c>
      <c r="G22" s="349">
        <f t="shared" si="1"/>
        <v>82</v>
      </c>
      <c r="H22" s="461" t="s">
        <v>117</v>
      </c>
    </row>
    <row r="23" spans="1:8" ht="33" customHeight="1">
      <c r="A23" s="461" t="s">
        <v>118</v>
      </c>
      <c r="B23" s="348">
        <v>59</v>
      </c>
      <c r="C23" s="348">
        <v>15</v>
      </c>
      <c r="D23" s="452">
        <f t="shared" si="0"/>
        <v>74</v>
      </c>
      <c r="E23" s="348">
        <v>4</v>
      </c>
      <c r="F23" s="348">
        <v>19</v>
      </c>
      <c r="G23" s="348">
        <f t="shared" si="1"/>
        <v>97</v>
      </c>
      <c r="H23" s="461" t="s">
        <v>28</v>
      </c>
    </row>
    <row r="24" spans="1:8" ht="33" customHeight="1">
      <c r="A24" s="461" t="s">
        <v>126</v>
      </c>
      <c r="B24" s="349">
        <v>80</v>
      </c>
      <c r="C24" s="349">
        <v>14</v>
      </c>
      <c r="D24" s="452">
        <f t="shared" si="0"/>
        <v>94</v>
      </c>
      <c r="E24" s="349">
        <v>14</v>
      </c>
      <c r="F24" s="349">
        <v>0</v>
      </c>
      <c r="G24" s="349">
        <f t="shared" si="1"/>
        <v>108</v>
      </c>
      <c r="H24" s="461" t="s">
        <v>30</v>
      </c>
    </row>
    <row r="25" spans="1:8" ht="33" customHeight="1">
      <c r="A25" s="461" t="s">
        <v>119</v>
      </c>
      <c r="B25" s="348">
        <v>47</v>
      </c>
      <c r="C25" s="348">
        <v>2</v>
      </c>
      <c r="D25" s="452">
        <f t="shared" si="0"/>
        <v>49</v>
      </c>
      <c r="E25" s="348">
        <v>4</v>
      </c>
      <c r="F25" s="348">
        <v>0</v>
      </c>
      <c r="G25" s="348">
        <f t="shared" si="1"/>
        <v>53</v>
      </c>
      <c r="H25" s="461" t="s">
        <v>32</v>
      </c>
    </row>
    <row r="26" spans="1:8" ht="33" customHeight="1">
      <c r="A26" s="461" t="s">
        <v>33</v>
      </c>
      <c r="B26" s="349">
        <v>43</v>
      </c>
      <c r="C26" s="349">
        <v>13</v>
      </c>
      <c r="D26" s="452">
        <f t="shared" si="0"/>
        <v>56</v>
      </c>
      <c r="E26" s="349">
        <v>9</v>
      </c>
      <c r="F26" s="349">
        <v>1</v>
      </c>
      <c r="G26" s="349">
        <f t="shared" si="1"/>
        <v>66</v>
      </c>
      <c r="H26" s="461" t="s">
        <v>34</v>
      </c>
    </row>
    <row r="27" spans="1:8" ht="33" customHeight="1">
      <c r="A27" s="462" t="s">
        <v>58</v>
      </c>
      <c r="B27" s="495">
        <f t="shared" ref="B27:G27" si="2">SUM(B7:B26)</f>
        <v>3123</v>
      </c>
      <c r="C27" s="495">
        <f t="shared" si="2"/>
        <v>1471</v>
      </c>
      <c r="D27" s="495">
        <f t="shared" si="2"/>
        <v>4594</v>
      </c>
      <c r="E27" s="495">
        <f t="shared" si="2"/>
        <v>2332</v>
      </c>
      <c r="F27" s="495">
        <f t="shared" si="2"/>
        <v>88</v>
      </c>
      <c r="G27" s="495">
        <f t="shared" si="2"/>
        <v>7014</v>
      </c>
      <c r="H27" s="462" t="s">
        <v>36</v>
      </c>
    </row>
    <row r="28" spans="1:8" ht="33" customHeight="1"/>
  </sheetData>
  <mergeCells count="11">
    <mergeCell ref="A1:H1"/>
    <mergeCell ref="A2:H2"/>
    <mergeCell ref="A3:D3"/>
    <mergeCell ref="E3:H3"/>
    <mergeCell ref="A4:A6"/>
    <mergeCell ref="E4:E5"/>
    <mergeCell ref="F4:F5"/>
    <mergeCell ref="G4:G5"/>
    <mergeCell ref="H4:H6"/>
    <mergeCell ref="B4:C4"/>
    <mergeCell ref="D4:D5"/>
  </mergeCells>
  <printOptions horizontalCentered="1" verticalCentered="1"/>
  <pageMargins left="0.7" right="0.7" top="1" bottom="1" header="0.5" footer="0.5"/>
  <pageSetup paperSize="9" scale="61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H21"/>
  <sheetViews>
    <sheetView showGridLines="0" rightToLeft="1" zoomScaleNormal="100" workbookViewId="0">
      <selection sqref="A1:C1"/>
    </sheetView>
  </sheetViews>
  <sheetFormatPr defaultColWidth="7.7109375" defaultRowHeight="39" customHeight="1"/>
  <cols>
    <col min="1" max="1" width="33.7109375" style="40" customWidth="1"/>
    <col min="2" max="2" width="33.7109375" style="15" customWidth="1"/>
    <col min="3" max="3" width="33.7109375" style="8" customWidth="1"/>
    <col min="4" max="4" width="8.28515625" style="40" bestFit="1" customWidth="1"/>
    <col min="5" max="256" width="7.7109375" style="40"/>
    <col min="257" max="257" width="21.140625" style="40" customWidth="1"/>
    <col min="258" max="258" width="18.28515625" style="40" customWidth="1"/>
    <col min="259" max="259" width="36.28515625" style="40" customWidth="1"/>
    <col min="260" max="260" width="8.28515625" style="40" bestFit="1" customWidth="1"/>
    <col min="261" max="512" width="7.7109375" style="40"/>
    <col min="513" max="513" width="21.140625" style="40" customWidth="1"/>
    <col min="514" max="514" width="18.28515625" style="40" customWidth="1"/>
    <col min="515" max="515" width="36.28515625" style="40" customWidth="1"/>
    <col min="516" max="516" width="8.28515625" style="40" bestFit="1" customWidth="1"/>
    <col min="517" max="768" width="7.7109375" style="40"/>
    <col min="769" max="769" width="21.140625" style="40" customWidth="1"/>
    <col min="770" max="770" width="18.28515625" style="40" customWidth="1"/>
    <col min="771" max="771" width="36.28515625" style="40" customWidth="1"/>
    <col min="772" max="772" width="8.28515625" style="40" bestFit="1" customWidth="1"/>
    <col min="773" max="1024" width="7.7109375" style="40"/>
    <col min="1025" max="1025" width="21.140625" style="40" customWidth="1"/>
    <col min="1026" max="1026" width="18.28515625" style="40" customWidth="1"/>
    <col min="1027" max="1027" width="36.28515625" style="40" customWidth="1"/>
    <col min="1028" max="1028" width="8.28515625" style="40" bestFit="1" customWidth="1"/>
    <col min="1029" max="1280" width="7.7109375" style="40"/>
    <col min="1281" max="1281" width="21.140625" style="40" customWidth="1"/>
    <col min="1282" max="1282" width="18.28515625" style="40" customWidth="1"/>
    <col min="1283" max="1283" width="36.28515625" style="40" customWidth="1"/>
    <col min="1284" max="1284" width="8.28515625" style="40" bestFit="1" customWidth="1"/>
    <col min="1285" max="1536" width="7.7109375" style="40"/>
    <col min="1537" max="1537" width="21.140625" style="40" customWidth="1"/>
    <col min="1538" max="1538" width="18.28515625" style="40" customWidth="1"/>
    <col min="1539" max="1539" width="36.28515625" style="40" customWidth="1"/>
    <col min="1540" max="1540" width="8.28515625" style="40" bestFit="1" customWidth="1"/>
    <col min="1541" max="1792" width="7.7109375" style="40"/>
    <col min="1793" max="1793" width="21.140625" style="40" customWidth="1"/>
    <col min="1794" max="1794" width="18.28515625" style="40" customWidth="1"/>
    <col min="1795" max="1795" width="36.28515625" style="40" customWidth="1"/>
    <col min="1796" max="1796" width="8.28515625" style="40" bestFit="1" customWidth="1"/>
    <col min="1797" max="2048" width="7.7109375" style="40"/>
    <col min="2049" max="2049" width="21.140625" style="40" customWidth="1"/>
    <col min="2050" max="2050" width="18.28515625" style="40" customWidth="1"/>
    <col min="2051" max="2051" width="36.28515625" style="40" customWidth="1"/>
    <col min="2052" max="2052" width="8.28515625" style="40" bestFit="1" customWidth="1"/>
    <col min="2053" max="2304" width="7.7109375" style="40"/>
    <col min="2305" max="2305" width="21.140625" style="40" customWidth="1"/>
    <col min="2306" max="2306" width="18.28515625" style="40" customWidth="1"/>
    <col min="2307" max="2307" width="36.28515625" style="40" customWidth="1"/>
    <col min="2308" max="2308" width="8.28515625" style="40" bestFit="1" customWidth="1"/>
    <col min="2309" max="2560" width="7.7109375" style="40"/>
    <col min="2561" max="2561" width="21.140625" style="40" customWidth="1"/>
    <col min="2562" max="2562" width="18.28515625" style="40" customWidth="1"/>
    <col min="2563" max="2563" width="36.28515625" style="40" customWidth="1"/>
    <col min="2564" max="2564" width="8.28515625" style="40" bestFit="1" customWidth="1"/>
    <col min="2565" max="2816" width="7.7109375" style="40"/>
    <col min="2817" max="2817" width="21.140625" style="40" customWidth="1"/>
    <col min="2818" max="2818" width="18.28515625" style="40" customWidth="1"/>
    <col min="2819" max="2819" width="36.28515625" style="40" customWidth="1"/>
    <col min="2820" max="2820" width="8.28515625" style="40" bestFit="1" customWidth="1"/>
    <col min="2821" max="3072" width="7.7109375" style="40"/>
    <col min="3073" max="3073" width="21.140625" style="40" customWidth="1"/>
    <col min="3074" max="3074" width="18.28515625" style="40" customWidth="1"/>
    <col min="3075" max="3075" width="36.28515625" style="40" customWidth="1"/>
    <col min="3076" max="3076" width="8.28515625" style="40" bestFit="1" customWidth="1"/>
    <col min="3077" max="3328" width="7.7109375" style="40"/>
    <col min="3329" max="3329" width="21.140625" style="40" customWidth="1"/>
    <col min="3330" max="3330" width="18.28515625" style="40" customWidth="1"/>
    <col min="3331" max="3331" width="36.28515625" style="40" customWidth="1"/>
    <col min="3332" max="3332" width="8.28515625" style="40" bestFit="1" customWidth="1"/>
    <col min="3333" max="3584" width="7.7109375" style="40"/>
    <col min="3585" max="3585" width="21.140625" style="40" customWidth="1"/>
    <col min="3586" max="3586" width="18.28515625" style="40" customWidth="1"/>
    <col min="3587" max="3587" width="36.28515625" style="40" customWidth="1"/>
    <col min="3588" max="3588" width="8.28515625" style="40" bestFit="1" customWidth="1"/>
    <col min="3589" max="3840" width="7.7109375" style="40"/>
    <col min="3841" max="3841" width="21.140625" style="40" customWidth="1"/>
    <col min="3842" max="3842" width="18.28515625" style="40" customWidth="1"/>
    <col min="3843" max="3843" width="36.28515625" style="40" customWidth="1"/>
    <col min="3844" max="3844" width="8.28515625" style="40" bestFit="1" customWidth="1"/>
    <col min="3845" max="4096" width="7.7109375" style="40"/>
    <col min="4097" max="4097" width="21.140625" style="40" customWidth="1"/>
    <col min="4098" max="4098" width="18.28515625" style="40" customWidth="1"/>
    <col min="4099" max="4099" width="36.28515625" style="40" customWidth="1"/>
    <col min="4100" max="4100" width="8.28515625" style="40" bestFit="1" customWidth="1"/>
    <col min="4101" max="4352" width="7.7109375" style="40"/>
    <col min="4353" max="4353" width="21.140625" style="40" customWidth="1"/>
    <col min="4354" max="4354" width="18.28515625" style="40" customWidth="1"/>
    <col min="4355" max="4355" width="36.28515625" style="40" customWidth="1"/>
    <col min="4356" max="4356" width="8.28515625" style="40" bestFit="1" customWidth="1"/>
    <col min="4357" max="4608" width="7.7109375" style="40"/>
    <col min="4609" max="4609" width="21.140625" style="40" customWidth="1"/>
    <col min="4610" max="4610" width="18.28515625" style="40" customWidth="1"/>
    <col min="4611" max="4611" width="36.28515625" style="40" customWidth="1"/>
    <col min="4612" max="4612" width="8.28515625" style="40" bestFit="1" customWidth="1"/>
    <col min="4613" max="4864" width="7.7109375" style="40"/>
    <col min="4865" max="4865" width="21.140625" style="40" customWidth="1"/>
    <col min="4866" max="4866" width="18.28515625" style="40" customWidth="1"/>
    <col min="4867" max="4867" width="36.28515625" style="40" customWidth="1"/>
    <col min="4868" max="4868" width="8.28515625" style="40" bestFit="1" customWidth="1"/>
    <col min="4869" max="5120" width="7.7109375" style="40"/>
    <col min="5121" max="5121" width="21.140625" style="40" customWidth="1"/>
    <col min="5122" max="5122" width="18.28515625" style="40" customWidth="1"/>
    <col min="5123" max="5123" width="36.28515625" style="40" customWidth="1"/>
    <col min="5124" max="5124" width="8.28515625" style="40" bestFit="1" customWidth="1"/>
    <col min="5125" max="5376" width="7.7109375" style="40"/>
    <col min="5377" max="5377" width="21.140625" style="40" customWidth="1"/>
    <col min="5378" max="5378" width="18.28515625" style="40" customWidth="1"/>
    <col min="5379" max="5379" width="36.28515625" style="40" customWidth="1"/>
    <col min="5380" max="5380" width="8.28515625" style="40" bestFit="1" customWidth="1"/>
    <col min="5381" max="5632" width="7.7109375" style="40"/>
    <col min="5633" max="5633" width="21.140625" style="40" customWidth="1"/>
    <col min="5634" max="5634" width="18.28515625" style="40" customWidth="1"/>
    <col min="5635" max="5635" width="36.28515625" style="40" customWidth="1"/>
    <col min="5636" max="5636" width="8.28515625" style="40" bestFit="1" customWidth="1"/>
    <col min="5637" max="5888" width="7.7109375" style="40"/>
    <col min="5889" max="5889" width="21.140625" style="40" customWidth="1"/>
    <col min="5890" max="5890" width="18.28515625" style="40" customWidth="1"/>
    <col min="5891" max="5891" width="36.28515625" style="40" customWidth="1"/>
    <col min="5892" max="5892" width="8.28515625" style="40" bestFit="1" customWidth="1"/>
    <col min="5893" max="6144" width="7.7109375" style="40"/>
    <col min="6145" max="6145" width="21.140625" style="40" customWidth="1"/>
    <col min="6146" max="6146" width="18.28515625" style="40" customWidth="1"/>
    <col min="6147" max="6147" width="36.28515625" style="40" customWidth="1"/>
    <col min="6148" max="6148" width="8.28515625" style="40" bestFit="1" customWidth="1"/>
    <col min="6149" max="6400" width="7.7109375" style="40"/>
    <col min="6401" max="6401" width="21.140625" style="40" customWidth="1"/>
    <col min="6402" max="6402" width="18.28515625" style="40" customWidth="1"/>
    <col min="6403" max="6403" width="36.28515625" style="40" customWidth="1"/>
    <col min="6404" max="6404" width="8.28515625" style="40" bestFit="1" customWidth="1"/>
    <col min="6405" max="6656" width="7.7109375" style="40"/>
    <col min="6657" max="6657" width="21.140625" style="40" customWidth="1"/>
    <col min="6658" max="6658" width="18.28515625" style="40" customWidth="1"/>
    <col min="6659" max="6659" width="36.28515625" style="40" customWidth="1"/>
    <col min="6660" max="6660" width="8.28515625" style="40" bestFit="1" customWidth="1"/>
    <col min="6661" max="6912" width="7.7109375" style="40"/>
    <col min="6913" max="6913" width="21.140625" style="40" customWidth="1"/>
    <col min="6914" max="6914" width="18.28515625" style="40" customWidth="1"/>
    <col min="6915" max="6915" width="36.28515625" style="40" customWidth="1"/>
    <col min="6916" max="6916" width="8.28515625" style="40" bestFit="1" customWidth="1"/>
    <col min="6917" max="7168" width="7.7109375" style="40"/>
    <col min="7169" max="7169" width="21.140625" style="40" customWidth="1"/>
    <col min="7170" max="7170" width="18.28515625" style="40" customWidth="1"/>
    <col min="7171" max="7171" width="36.28515625" style="40" customWidth="1"/>
    <col min="7172" max="7172" width="8.28515625" style="40" bestFit="1" customWidth="1"/>
    <col min="7173" max="7424" width="7.7109375" style="40"/>
    <col min="7425" max="7425" width="21.140625" style="40" customWidth="1"/>
    <col min="7426" max="7426" width="18.28515625" style="40" customWidth="1"/>
    <col min="7427" max="7427" width="36.28515625" style="40" customWidth="1"/>
    <col min="7428" max="7428" width="8.28515625" style="40" bestFit="1" customWidth="1"/>
    <col min="7429" max="7680" width="7.7109375" style="40"/>
    <col min="7681" max="7681" width="21.140625" style="40" customWidth="1"/>
    <col min="7682" max="7682" width="18.28515625" style="40" customWidth="1"/>
    <col min="7683" max="7683" width="36.28515625" style="40" customWidth="1"/>
    <col min="7684" max="7684" width="8.28515625" style="40" bestFit="1" customWidth="1"/>
    <col min="7685" max="7936" width="7.7109375" style="40"/>
    <col min="7937" max="7937" width="21.140625" style="40" customWidth="1"/>
    <col min="7938" max="7938" width="18.28515625" style="40" customWidth="1"/>
    <col min="7939" max="7939" width="36.28515625" style="40" customWidth="1"/>
    <col min="7940" max="7940" width="8.28515625" style="40" bestFit="1" customWidth="1"/>
    <col min="7941" max="8192" width="7.7109375" style="40"/>
    <col min="8193" max="8193" width="21.140625" style="40" customWidth="1"/>
    <col min="8194" max="8194" width="18.28515625" style="40" customWidth="1"/>
    <col min="8195" max="8195" width="36.28515625" style="40" customWidth="1"/>
    <col min="8196" max="8196" width="8.28515625" style="40" bestFit="1" customWidth="1"/>
    <col min="8197" max="8448" width="7.7109375" style="40"/>
    <col min="8449" max="8449" width="21.140625" style="40" customWidth="1"/>
    <col min="8450" max="8450" width="18.28515625" style="40" customWidth="1"/>
    <col min="8451" max="8451" width="36.28515625" style="40" customWidth="1"/>
    <col min="8452" max="8452" width="8.28515625" style="40" bestFit="1" customWidth="1"/>
    <col min="8453" max="8704" width="7.7109375" style="40"/>
    <col min="8705" max="8705" width="21.140625" style="40" customWidth="1"/>
    <col min="8706" max="8706" width="18.28515625" style="40" customWidth="1"/>
    <col min="8707" max="8707" width="36.28515625" style="40" customWidth="1"/>
    <col min="8708" max="8708" width="8.28515625" style="40" bestFit="1" customWidth="1"/>
    <col min="8709" max="8960" width="7.7109375" style="40"/>
    <col min="8961" max="8961" width="21.140625" style="40" customWidth="1"/>
    <col min="8962" max="8962" width="18.28515625" style="40" customWidth="1"/>
    <col min="8963" max="8963" width="36.28515625" style="40" customWidth="1"/>
    <col min="8964" max="8964" width="8.28515625" style="40" bestFit="1" customWidth="1"/>
    <col min="8965" max="9216" width="7.7109375" style="40"/>
    <col min="9217" max="9217" width="21.140625" style="40" customWidth="1"/>
    <col min="9218" max="9218" width="18.28515625" style="40" customWidth="1"/>
    <col min="9219" max="9219" width="36.28515625" style="40" customWidth="1"/>
    <col min="9220" max="9220" width="8.28515625" style="40" bestFit="1" customWidth="1"/>
    <col min="9221" max="9472" width="7.7109375" style="40"/>
    <col min="9473" max="9473" width="21.140625" style="40" customWidth="1"/>
    <col min="9474" max="9474" width="18.28515625" style="40" customWidth="1"/>
    <col min="9475" max="9475" width="36.28515625" style="40" customWidth="1"/>
    <col min="9476" max="9476" width="8.28515625" style="40" bestFit="1" customWidth="1"/>
    <col min="9477" max="9728" width="7.7109375" style="40"/>
    <col min="9729" max="9729" width="21.140625" style="40" customWidth="1"/>
    <col min="9730" max="9730" width="18.28515625" style="40" customWidth="1"/>
    <col min="9731" max="9731" width="36.28515625" style="40" customWidth="1"/>
    <col min="9732" max="9732" width="8.28515625" style="40" bestFit="1" customWidth="1"/>
    <col min="9733" max="9984" width="7.7109375" style="40"/>
    <col min="9985" max="9985" width="21.140625" style="40" customWidth="1"/>
    <col min="9986" max="9986" width="18.28515625" style="40" customWidth="1"/>
    <col min="9987" max="9987" width="36.28515625" style="40" customWidth="1"/>
    <col min="9988" max="9988" width="8.28515625" style="40" bestFit="1" customWidth="1"/>
    <col min="9989" max="10240" width="7.7109375" style="40"/>
    <col min="10241" max="10241" width="21.140625" style="40" customWidth="1"/>
    <col min="10242" max="10242" width="18.28515625" style="40" customWidth="1"/>
    <col min="10243" max="10243" width="36.28515625" style="40" customWidth="1"/>
    <col min="10244" max="10244" width="8.28515625" style="40" bestFit="1" customWidth="1"/>
    <col min="10245" max="10496" width="7.7109375" style="40"/>
    <col min="10497" max="10497" width="21.140625" style="40" customWidth="1"/>
    <col min="10498" max="10498" width="18.28515625" style="40" customWidth="1"/>
    <col min="10499" max="10499" width="36.28515625" style="40" customWidth="1"/>
    <col min="10500" max="10500" width="8.28515625" style="40" bestFit="1" customWidth="1"/>
    <col min="10501" max="10752" width="7.7109375" style="40"/>
    <col min="10753" max="10753" width="21.140625" style="40" customWidth="1"/>
    <col min="10754" max="10754" width="18.28515625" style="40" customWidth="1"/>
    <col min="10755" max="10755" width="36.28515625" style="40" customWidth="1"/>
    <col min="10756" max="10756" width="8.28515625" style="40" bestFit="1" customWidth="1"/>
    <col min="10757" max="11008" width="7.7109375" style="40"/>
    <col min="11009" max="11009" width="21.140625" style="40" customWidth="1"/>
    <col min="11010" max="11010" width="18.28515625" style="40" customWidth="1"/>
    <col min="11011" max="11011" width="36.28515625" style="40" customWidth="1"/>
    <col min="11012" max="11012" width="8.28515625" style="40" bestFit="1" customWidth="1"/>
    <col min="11013" max="11264" width="7.7109375" style="40"/>
    <col min="11265" max="11265" width="21.140625" style="40" customWidth="1"/>
    <col min="11266" max="11266" width="18.28515625" style="40" customWidth="1"/>
    <col min="11267" max="11267" width="36.28515625" style="40" customWidth="1"/>
    <col min="11268" max="11268" width="8.28515625" style="40" bestFit="1" customWidth="1"/>
    <col min="11269" max="11520" width="7.7109375" style="40"/>
    <col min="11521" max="11521" width="21.140625" style="40" customWidth="1"/>
    <col min="11522" max="11522" width="18.28515625" style="40" customWidth="1"/>
    <col min="11523" max="11523" width="36.28515625" style="40" customWidth="1"/>
    <col min="11524" max="11524" width="8.28515625" style="40" bestFit="1" customWidth="1"/>
    <col min="11525" max="11776" width="7.7109375" style="40"/>
    <col min="11777" max="11777" width="21.140625" style="40" customWidth="1"/>
    <col min="11778" max="11778" width="18.28515625" style="40" customWidth="1"/>
    <col min="11779" max="11779" width="36.28515625" style="40" customWidth="1"/>
    <col min="11780" max="11780" width="8.28515625" style="40" bestFit="1" customWidth="1"/>
    <col min="11781" max="12032" width="7.7109375" style="40"/>
    <col min="12033" max="12033" width="21.140625" style="40" customWidth="1"/>
    <col min="12034" max="12034" width="18.28515625" style="40" customWidth="1"/>
    <col min="12035" max="12035" width="36.28515625" style="40" customWidth="1"/>
    <col min="12036" max="12036" width="8.28515625" style="40" bestFit="1" customWidth="1"/>
    <col min="12037" max="12288" width="7.7109375" style="40"/>
    <col min="12289" max="12289" width="21.140625" style="40" customWidth="1"/>
    <col min="12290" max="12290" width="18.28515625" style="40" customWidth="1"/>
    <col min="12291" max="12291" width="36.28515625" style="40" customWidth="1"/>
    <col min="12292" max="12292" width="8.28515625" style="40" bestFit="1" customWidth="1"/>
    <col min="12293" max="12544" width="7.7109375" style="40"/>
    <col min="12545" max="12545" width="21.140625" style="40" customWidth="1"/>
    <col min="12546" max="12546" width="18.28515625" style="40" customWidth="1"/>
    <col min="12547" max="12547" width="36.28515625" style="40" customWidth="1"/>
    <col min="12548" max="12548" width="8.28515625" style="40" bestFit="1" customWidth="1"/>
    <col min="12549" max="12800" width="7.7109375" style="40"/>
    <col min="12801" max="12801" width="21.140625" style="40" customWidth="1"/>
    <col min="12802" max="12802" width="18.28515625" style="40" customWidth="1"/>
    <col min="12803" max="12803" width="36.28515625" style="40" customWidth="1"/>
    <col min="12804" max="12804" width="8.28515625" style="40" bestFit="1" customWidth="1"/>
    <col min="12805" max="13056" width="7.7109375" style="40"/>
    <col min="13057" max="13057" width="21.140625" style="40" customWidth="1"/>
    <col min="13058" max="13058" width="18.28515625" style="40" customWidth="1"/>
    <col min="13059" max="13059" width="36.28515625" style="40" customWidth="1"/>
    <col min="13060" max="13060" width="8.28515625" style="40" bestFit="1" customWidth="1"/>
    <col min="13061" max="13312" width="7.7109375" style="40"/>
    <col min="13313" max="13313" width="21.140625" style="40" customWidth="1"/>
    <col min="13314" max="13314" width="18.28515625" style="40" customWidth="1"/>
    <col min="13315" max="13315" width="36.28515625" style="40" customWidth="1"/>
    <col min="13316" max="13316" width="8.28515625" style="40" bestFit="1" customWidth="1"/>
    <col min="13317" max="13568" width="7.7109375" style="40"/>
    <col min="13569" max="13569" width="21.140625" style="40" customWidth="1"/>
    <col min="13570" max="13570" width="18.28515625" style="40" customWidth="1"/>
    <col min="13571" max="13571" width="36.28515625" style="40" customWidth="1"/>
    <col min="13572" max="13572" width="8.28515625" style="40" bestFit="1" customWidth="1"/>
    <col min="13573" max="13824" width="7.7109375" style="40"/>
    <col min="13825" max="13825" width="21.140625" style="40" customWidth="1"/>
    <col min="13826" max="13826" width="18.28515625" style="40" customWidth="1"/>
    <col min="13827" max="13827" width="36.28515625" style="40" customWidth="1"/>
    <col min="13828" max="13828" width="8.28515625" style="40" bestFit="1" customWidth="1"/>
    <col min="13829" max="14080" width="7.7109375" style="40"/>
    <col min="14081" max="14081" width="21.140625" style="40" customWidth="1"/>
    <col min="14082" max="14082" width="18.28515625" style="40" customWidth="1"/>
    <col min="14083" max="14083" width="36.28515625" style="40" customWidth="1"/>
    <col min="14084" max="14084" width="8.28515625" style="40" bestFit="1" customWidth="1"/>
    <col min="14085" max="14336" width="7.7109375" style="40"/>
    <col min="14337" max="14337" width="21.140625" style="40" customWidth="1"/>
    <col min="14338" max="14338" width="18.28515625" style="40" customWidth="1"/>
    <col min="14339" max="14339" width="36.28515625" style="40" customWidth="1"/>
    <col min="14340" max="14340" width="8.28515625" style="40" bestFit="1" customWidth="1"/>
    <col min="14341" max="14592" width="7.7109375" style="40"/>
    <col min="14593" max="14593" width="21.140625" style="40" customWidth="1"/>
    <col min="14594" max="14594" width="18.28515625" style="40" customWidth="1"/>
    <col min="14595" max="14595" width="36.28515625" style="40" customWidth="1"/>
    <col min="14596" max="14596" width="8.28515625" style="40" bestFit="1" customWidth="1"/>
    <col min="14597" max="14848" width="7.7109375" style="40"/>
    <col min="14849" max="14849" width="21.140625" style="40" customWidth="1"/>
    <col min="14850" max="14850" width="18.28515625" style="40" customWidth="1"/>
    <col min="14851" max="14851" width="36.28515625" style="40" customWidth="1"/>
    <col min="14852" max="14852" width="8.28515625" style="40" bestFit="1" customWidth="1"/>
    <col min="14853" max="15104" width="7.7109375" style="40"/>
    <col min="15105" max="15105" width="21.140625" style="40" customWidth="1"/>
    <col min="15106" max="15106" width="18.28515625" style="40" customWidth="1"/>
    <col min="15107" max="15107" width="36.28515625" style="40" customWidth="1"/>
    <col min="15108" max="15108" width="8.28515625" style="40" bestFit="1" customWidth="1"/>
    <col min="15109" max="15360" width="7.7109375" style="40"/>
    <col min="15361" max="15361" width="21.140625" style="40" customWidth="1"/>
    <col min="15362" max="15362" width="18.28515625" style="40" customWidth="1"/>
    <col min="15363" max="15363" width="36.28515625" style="40" customWidth="1"/>
    <col min="15364" max="15364" width="8.28515625" style="40" bestFit="1" customWidth="1"/>
    <col min="15365" max="15616" width="7.7109375" style="40"/>
    <col min="15617" max="15617" width="21.140625" style="40" customWidth="1"/>
    <col min="15618" max="15618" width="18.28515625" style="40" customWidth="1"/>
    <col min="15619" max="15619" width="36.28515625" style="40" customWidth="1"/>
    <col min="15620" max="15620" width="8.28515625" style="40" bestFit="1" customWidth="1"/>
    <col min="15621" max="15872" width="7.7109375" style="40"/>
    <col min="15873" max="15873" width="21.140625" style="40" customWidth="1"/>
    <col min="15874" max="15874" width="18.28515625" style="40" customWidth="1"/>
    <col min="15875" max="15875" width="36.28515625" style="40" customWidth="1"/>
    <col min="15876" max="15876" width="8.28515625" style="40" bestFit="1" customWidth="1"/>
    <col min="15877" max="16128" width="7.7109375" style="40"/>
    <col min="16129" max="16129" width="21.140625" style="40" customWidth="1"/>
    <col min="16130" max="16130" width="18.28515625" style="40" customWidth="1"/>
    <col min="16131" max="16131" width="36.28515625" style="40" customWidth="1"/>
    <col min="16132" max="16132" width="8.28515625" style="40" bestFit="1" customWidth="1"/>
    <col min="16133" max="16384" width="7.7109375" style="40"/>
  </cols>
  <sheetData>
    <row r="1" spans="1:8" ht="24.95" customHeight="1">
      <c r="A1" s="714" t="s">
        <v>756</v>
      </c>
      <c r="B1" s="714"/>
      <c r="C1" s="714"/>
    </row>
    <row r="2" spans="1:8" s="2" customFormat="1" ht="24.95" customHeight="1">
      <c r="A2" s="792" t="s">
        <v>757</v>
      </c>
      <c r="B2" s="792"/>
      <c r="C2" s="792"/>
    </row>
    <row r="3" spans="1:8" s="231" customFormat="1" ht="24.95" customHeight="1">
      <c r="A3" s="461" t="s">
        <v>570</v>
      </c>
      <c r="B3" s="783" t="s">
        <v>571</v>
      </c>
      <c r="C3" s="785"/>
    </row>
    <row r="4" spans="1:8" s="2" customFormat="1" ht="24.95" customHeight="1">
      <c r="A4" s="802" t="s">
        <v>971</v>
      </c>
      <c r="B4" s="802" t="s">
        <v>661</v>
      </c>
      <c r="C4" s="802" t="s">
        <v>993</v>
      </c>
    </row>
    <row r="5" spans="1:8" ht="24.95" customHeight="1">
      <c r="A5" s="802"/>
      <c r="B5" s="802"/>
      <c r="C5" s="802"/>
    </row>
    <row r="6" spans="1:8" ht="24.95" customHeight="1">
      <c r="A6" s="461" t="s">
        <v>104</v>
      </c>
      <c r="B6" s="348">
        <v>6</v>
      </c>
      <c r="C6" s="461" t="s">
        <v>2</v>
      </c>
    </row>
    <row r="7" spans="1:8" ht="24.95" customHeight="1">
      <c r="A7" s="461" t="s">
        <v>859</v>
      </c>
      <c r="B7" s="350">
        <v>1</v>
      </c>
      <c r="C7" s="461" t="s">
        <v>3</v>
      </c>
      <c r="D7" s="24"/>
      <c r="E7" s="24"/>
      <c r="F7" s="3"/>
      <c r="G7" s="3"/>
      <c r="H7" s="3"/>
    </row>
    <row r="8" spans="1:8" ht="24.95" customHeight="1">
      <c r="A8" s="461" t="s">
        <v>105</v>
      </c>
      <c r="B8" s="348">
        <v>2</v>
      </c>
      <c r="C8" s="461" t="s">
        <v>5</v>
      </c>
    </row>
    <row r="9" spans="1:8" ht="24.95" customHeight="1">
      <c r="A9" s="461" t="s">
        <v>106</v>
      </c>
      <c r="B9" s="350">
        <v>2</v>
      </c>
      <c r="C9" s="461" t="s">
        <v>7</v>
      </c>
    </row>
    <row r="10" spans="1:8" ht="24.95" customHeight="1">
      <c r="A10" s="461" t="s">
        <v>107</v>
      </c>
      <c r="B10" s="348">
        <v>2</v>
      </c>
      <c r="C10" s="461" t="s">
        <v>8</v>
      </c>
    </row>
    <row r="11" spans="1:8" ht="24.95" customHeight="1">
      <c r="A11" s="461" t="s">
        <v>108</v>
      </c>
      <c r="B11" s="350">
        <v>2</v>
      </c>
      <c r="C11" s="461" t="s">
        <v>10</v>
      </c>
    </row>
    <row r="12" spans="1:8" ht="24.95" customHeight="1">
      <c r="A12" s="461" t="s">
        <v>110</v>
      </c>
      <c r="B12" s="348">
        <v>3</v>
      </c>
      <c r="C12" s="461" t="s">
        <v>11</v>
      </c>
    </row>
    <row r="13" spans="1:8" ht="24.95" customHeight="1">
      <c r="A13" s="461" t="s">
        <v>111</v>
      </c>
      <c r="B13" s="350">
        <v>1</v>
      </c>
      <c r="C13" s="461" t="s">
        <v>13</v>
      </c>
    </row>
    <row r="14" spans="1:8" ht="24.95" customHeight="1">
      <c r="A14" s="461" t="s">
        <v>112</v>
      </c>
      <c r="B14" s="348">
        <v>2</v>
      </c>
      <c r="C14" s="461" t="s">
        <v>17</v>
      </c>
    </row>
    <row r="15" spans="1:8" ht="24.95" customHeight="1">
      <c r="A15" s="461" t="s">
        <v>113</v>
      </c>
      <c r="B15" s="350">
        <v>1</v>
      </c>
      <c r="C15" s="461" t="s">
        <v>20</v>
      </c>
    </row>
    <row r="16" spans="1:8" ht="24.95" customHeight="1">
      <c r="A16" s="461" t="s">
        <v>21</v>
      </c>
      <c r="B16" s="348">
        <v>1</v>
      </c>
      <c r="C16" s="461" t="s">
        <v>114</v>
      </c>
    </row>
    <row r="17" spans="1:3" ht="24.95" customHeight="1">
      <c r="A17" s="461" t="s">
        <v>24</v>
      </c>
      <c r="B17" s="350">
        <v>1</v>
      </c>
      <c r="C17" s="461" t="s">
        <v>25</v>
      </c>
    </row>
    <row r="18" spans="1:3" ht="24.95" customHeight="1">
      <c r="A18" s="461" t="s">
        <v>116</v>
      </c>
      <c r="B18" s="348">
        <v>1</v>
      </c>
      <c r="C18" s="461" t="s">
        <v>117</v>
      </c>
    </row>
    <row r="19" spans="1:3" ht="24.95" customHeight="1">
      <c r="A19" s="461" t="s">
        <v>118</v>
      </c>
      <c r="B19" s="350">
        <v>1</v>
      </c>
      <c r="C19" s="461" t="s">
        <v>28</v>
      </c>
    </row>
    <row r="20" spans="1:3" ht="24.95" customHeight="1">
      <c r="A20" s="461" t="s">
        <v>126</v>
      </c>
      <c r="B20" s="348">
        <v>1</v>
      </c>
      <c r="C20" s="461" t="s">
        <v>30</v>
      </c>
    </row>
    <row r="21" spans="1:3" ht="24.95" customHeight="1">
      <c r="A21" s="462" t="s">
        <v>58</v>
      </c>
      <c r="B21" s="480">
        <f>SUM(B6:B20)</f>
        <v>27</v>
      </c>
      <c r="C21" s="462" t="s">
        <v>36</v>
      </c>
    </row>
  </sheetData>
  <mergeCells count="6">
    <mergeCell ref="A4:A5"/>
    <mergeCell ref="B4:B5"/>
    <mergeCell ref="C4:C5"/>
    <mergeCell ref="A1:C1"/>
    <mergeCell ref="A2:C2"/>
    <mergeCell ref="B3:C3"/>
  </mergeCells>
  <printOptions horizontalCentered="1" verticalCentered="1"/>
  <pageMargins left="0.7" right="0.7" top="1" bottom="1" header="0.5" footer="0.5"/>
  <pageSetup paperSize="9" scale="88" orientation="landscape" r:id="rId1"/>
  <headerFooter alignWithMargins="0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24"/>
  <sheetViews>
    <sheetView showGridLines="0" rightToLeft="1" topLeftCell="A10" zoomScaleNormal="100" workbookViewId="0">
      <selection sqref="A1:G1"/>
    </sheetView>
  </sheetViews>
  <sheetFormatPr defaultColWidth="7.7109375" defaultRowHeight="12.75"/>
  <cols>
    <col min="1" max="1" width="21.42578125" style="40" customWidth="1"/>
    <col min="2" max="6" width="17.7109375" style="15" customWidth="1"/>
    <col min="7" max="7" width="25.140625" style="8" customWidth="1"/>
    <col min="8" max="8" width="8.28515625" style="40" bestFit="1" customWidth="1"/>
    <col min="9" max="255" width="7.7109375" style="40"/>
    <col min="256" max="256" width="13.85546875" style="40" customWidth="1"/>
    <col min="257" max="257" width="14.28515625" style="40" customWidth="1"/>
    <col min="258" max="260" width="12" style="40" customWidth="1"/>
    <col min="261" max="261" width="17.28515625" style="40" customWidth="1"/>
    <col min="262" max="262" width="13.28515625" style="40" customWidth="1"/>
    <col min="263" max="263" width="17.28515625" style="40" customWidth="1"/>
    <col min="264" max="264" width="8.28515625" style="40" bestFit="1" customWidth="1"/>
    <col min="265" max="511" width="7.7109375" style="40"/>
    <col min="512" max="512" width="13.85546875" style="40" customWidth="1"/>
    <col min="513" max="513" width="14.28515625" style="40" customWidth="1"/>
    <col min="514" max="516" width="12" style="40" customWidth="1"/>
    <col min="517" max="517" width="17.28515625" style="40" customWidth="1"/>
    <col min="518" max="518" width="13.28515625" style="40" customWidth="1"/>
    <col min="519" max="519" width="17.28515625" style="40" customWidth="1"/>
    <col min="520" max="520" width="8.28515625" style="40" bestFit="1" customWidth="1"/>
    <col min="521" max="767" width="7.7109375" style="40"/>
    <col min="768" max="768" width="13.85546875" style="40" customWidth="1"/>
    <col min="769" max="769" width="14.28515625" style="40" customWidth="1"/>
    <col min="770" max="772" width="12" style="40" customWidth="1"/>
    <col min="773" max="773" width="17.28515625" style="40" customWidth="1"/>
    <col min="774" max="774" width="13.28515625" style="40" customWidth="1"/>
    <col min="775" max="775" width="17.28515625" style="40" customWidth="1"/>
    <col min="776" max="776" width="8.28515625" style="40" bestFit="1" customWidth="1"/>
    <col min="777" max="1023" width="7.7109375" style="40"/>
    <col min="1024" max="1024" width="13.85546875" style="40" customWidth="1"/>
    <col min="1025" max="1025" width="14.28515625" style="40" customWidth="1"/>
    <col min="1026" max="1028" width="12" style="40" customWidth="1"/>
    <col min="1029" max="1029" width="17.28515625" style="40" customWidth="1"/>
    <col min="1030" max="1030" width="13.28515625" style="40" customWidth="1"/>
    <col min="1031" max="1031" width="17.28515625" style="40" customWidth="1"/>
    <col min="1032" max="1032" width="8.28515625" style="40" bestFit="1" customWidth="1"/>
    <col min="1033" max="1279" width="7.7109375" style="40"/>
    <col min="1280" max="1280" width="13.85546875" style="40" customWidth="1"/>
    <col min="1281" max="1281" width="14.28515625" style="40" customWidth="1"/>
    <col min="1282" max="1284" width="12" style="40" customWidth="1"/>
    <col min="1285" max="1285" width="17.28515625" style="40" customWidth="1"/>
    <col min="1286" max="1286" width="13.28515625" style="40" customWidth="1"/>
    <col min="1287" max="1287" width="17.28515625" style="40" customWidth="1"/>
    <col min="1288" max="1288" width="8.28515625" style="40" bestFit="1" customWidth="1"/>
    <col min="1289" max="1535" width="7.7109375" style="40"/>
    <col min="1536" max="1536" width="13.85546875" style="40" customWidth="1"/>
    <col min="1537" max="1537" width="14.28515625" style="40" customWidth="1"/>
    <col min="1538" max="1540" width="12" style="40" customWidth="1"/>
    <col min="1541" max="1541" width="17.28515625" style="40" customWidth="1"/>
    <col min="1542" max="1542" width="13.28515625" style="40" customWidth="1"/>
    <col min="1543" max="1543" width="17.28515625" style="40" customWidth="1"/>
    <col min="1544" max="1544" width="8.28515625" style="40" bestFit="1" customWidth="1"/>
    <col min="1545" max="1791" width="7.7109375" style="40"/>
    <col min="1792" max="1792" width="13.85546875" style="40" customWidth="1"/>
    <col min="1793" max="1793" width="14.28515625" style="40" customWidth="1"/>
    <col min="1794" max="1796" width="12" style="40" customWidth="1"/>
    <col min="1797" max="1797" width="17.28515625" style="40" customWidth="1"/>
    <col min="1798" max="1798" width="13.28515625" style="40" customWidth="1"/>
    <col min="1799" max="1799" width="17.28515625" style="40" customWidth="1"/>
    <col min="1800" max="1800" width="8.28515625" style="40" bestFit="1" customWidth="1"/>
    <col min="1801" max="2047" width="7.7109375" style="40"/>
    <col min="2048" max="2048" width="13.85546875" style="40" customWidth="1"/>
    <col min="2049" max="2049" width="14.28515625" style="40" customWidth="1"/>
    <col min="2050" max="2052" width="12" style="40" customWidth="1"/>
    <col min="2053" max="2053" width="17.28515625" style="40" customWidth="1"/>
    <col min="2054" max="2054" width="13.28515625" style="40" customWidth="1"/>
    <col min="2055" max="2055" width="17.28515625" style="40" customWidth="1"/>
    <col min="2056" max="2056" width="8.28515625" style="40" bestFit="1" customWidth="1"/>
    <col min="2057" max="2303" width="7.7109375" style="40"/>
    <col min="2304" max="2304" width="13.85546875" style="40" customWidth="1"/>
    <col min="2305" max="2305" width="14.28515625" style="40" customWidth="1"/>
    <col min="2306" max="2308" width="12" style="40" customWidth="1"/>
    <col min="2309" max="2309" width="17.28515625" style="40" customWidth="1"/>
    <col min="2310" max="2310" width="13.28515625" style="40" customWidth="1"/>
    <col min="2311" max="2311" width="17.28515625" style="40" customWidth="1"/>
    <col min="2312" max="2312" width="8.28515625" style="40" bestFit="1" customWidth="1"/>
    <col min="2313" max="2559" width="7.7109375" style="40"/>
    <col min="2560" max="2560" width="13.85546875" style="40" customWidth="1"/>
    <col min="2561" max="2561" width="14.28515625" style="40" customWidth="1"/>
    <col min="2562" max="2564" width="12" style="40" customWidth="1"/>
    <col min="2565" max="2565" width="17.28515625" style="40" customWidth="1"/>
    <col min="2566" max="2566" width="13.28515625" style="40" customWidth="1"/>
    <col min="2567" max="2567" width="17.28515625" style="40" customWidth="1"/>
    <col min="2568" max="2568" width="8.28515625" style="40" bestFit="1" customWidth="1"/>
    <col min="2569" max="2815" width="7.7109375" style="40"/>
    <col min="2816" max="2816" width="13.85546875" style="40" customWidth="1"/>
    <col min="2817" max="2817" width="14.28515625" style="40" customWidth="1"/>
    <col min="2818" max="2820" width="12" style="40" customWidth="1"/>
    <col min="2821" max="2821" width="17.28515625" style="40" customWidth="1"/>
    <col min="2822" max="2822" width="13.28515625" style="40" customWidth="1"/>
    <col min="2823" max="2823" width="17.28515625" style="40" customWidth="1"/>
    <col min="2824" max="2824" width="8.28515625" style="40" bestFit="1" customWidth="1"/>
    <col min="2825" max="3071" width="7.7109375" style="40"/>
    <col min="3072" max="3072" width="13.85546875" style="40" customWidth="1"/>
    <col min="3073" max="3073" width="14.28515625" style="40" customWidth="1"/>
    <col min="3074" max="3076" width="12" style="40" customWidth="1"/>
    <col min="3077" max="3077" width="17.28515625" style="40" customWidth="1"/>
    <col min="3078" max="3078" width="13.28515625" style="40" customWidth="1"/>
    <col min="3079" max="3079" width="17.28515625" style="40" customWidth="1"/>
    <col min="3080" max="3080" width="8.28515625" style="40" bestFit="1" customWidth="1"/>
    <col min="3081" max="3327" width="7.7109375" style="40"/>
    <col min="3328" max="3328" width="13.85546875" style="40" customWidth="1"/>
    <col min="3329" max="3329" width="14.28515625" style="40" customWidth="1"/>
    <col min="3330" max="3332" width="12" style="40" customWidth="1"/>
    <col min="3333" max="3333" width="17.28515625" style="40" customWidth="1"/>
    <col min="3334" max="3334" width="13.28515625" style="40" customWidth="1"/>
    <col min="3335" max="3335" width="17.28515625" style="40" customWidth="1"/>
    <col min="3336" max="3336" width="8.28515625" style="40" bestFit="1" customWidth="1"/>
    <col min="3337" max="3583" width="7.7109375" style="40"/>
    <col min="3584" max="3584" width="13.85546875" style="40" customWidth="1"/>
    <col min="3585" max="3585" width="14.28515625" style="40" customWidth="1"/>
    <col min="3586" max="3588" width="12" style="40" customWidth="1"/>
    <col min="3589" max="3589" width="17.28515625" style="40" customWidth="1"/>
    <col min="3590" max="3590" width="13.28515625" style="40" customWidth="1"/>
    <col min="3591" max="3591" width="17.28515625" style="40" customWidth="1"/>
    <col min="3592" max="3592" width="8.28515625" style="40" bestFit="1" customWidth="1"/>
    <col min="3593" max="3839" width="7.7109375" style="40"/>
    <col min="3840" max="3840" width="13.85546875" style="40" customWidth="1"/>
    <col min="3841" max="3841" width="14.28515625" style="40" customWidth="1"/>
    <col min="3842" max="3844" width="12" style="40" customWidth="1"/>
    <col min="3845" max="3845" width="17.28515625" style="40" customWidth="1"/>
    <col min="3846" max="3846" width="13.28515625" style="40" customWidth="1"/>
    <col min="3847" max="3847" width="17.28515625" style="40" customWidth="1"/>
    <col min="3848" max="3848" width="8.28515625" style="40" bestFit="1" customWidth="1"/>
    <col min="3849" max="4095" width="7.7109375" style="40"/>
    <col min="4096" max="4096" width="13.85546875" style="40" customWidth="1"/>
    <col min="4097" max="4097" width="14.28515625" style="40" customWidth="1"/>
    <col min="4098" max="4100" width="12" style="40" customWidth="1"/>
    <col min="4101" max="4101" width="17.28515625" style="40" customWidth="1"/>
    <col min="4102" max="4102" width="13.28515625" style="40" customWidth="1"/>
    <col min="4103" max="4103" width="17.28515625" style="40" customWidth="1"/>
    <col min="4104" max="4104" width="8.28515625" style="40" bestFit="1" customWidth="1"/>
    <col min="4105" max="4351" width="7.7109375" style="40"/>
    <col min="4352" max="4352" width="13.85546875" style="40" customWidth="1"/>
    <col min="4353" max="4353" width="14.28515625" style="40" customWidth="1"/>
    <col min="4354" max="4356" width="12" style="40" customWidth="1"/>
    <col min="4357" max="4357" width="17.28515625" style="40" customWidth="1"/>
    <col min="4358" max="4358" width="13.28515625" style="40" customWidth="1"/>
    <col min="4359" max="4359" width="17.28515625" style="40" customWidth="1"/>
    <col min="4360" max="4360" width="8.28515625" style="40" bestFit="1" customWidth="1"/>
    <col min="4361" max="4607" width="7.7109375" style="40"/>
    <col min="4608" max="4608" width="13.85546875" style="40" customWidth="1"/>
    <col min="4609" max="4609" width="14.28515625" style="40" customWidth="1"/>
    <col min="4610" max="4612" width="12" style="40" customWidth="1"/>
    <col min="4613" max="4613" width="17.28515625" style="40" customWidth="1"/>
    <col min="4614" max="4614" width="13.28515625" style="40" customWidth="1"/>
    <col min="4615" max="4615" width="17.28515625" style="40" customWidth="1"/>
    <col min="4616" max="4616" width="8.28515625" style="40" bestFit="1" customWidth="1"/>
    <col min="4617" max="4863" width="7.7109375" style="40"/>
    <col min="4864" max="4864" width="13.85546875" style="40" customWidth="1"/>
    <col min="4865" max="4865" width="14.28515625" style="40" customWidth="1"/>
    <col min="4866" max="4868" width="12" style="40" customWidth="1"/>
    <col min="4869" max="4869" width="17.28515625" style="40" customWidth="1"/>
    <col min="4870" max="4870" width="13.28515625" style="40" customWidth="1"/>
    <col min="4871" max="4871" width="17.28515625" style="40" customWidth="1"/>
    <col min="4872" max="4872" width="8.28515625" style="40" bestFit="1" customWidth="1"/>
    <col min="4873" max="5119" width="7.7109375" style="40"/>
    <col min="5120" max="5120" width="13.85546875" style="40" customWidth="1"/>
    <col min="5121" max="5121" width="14.28515625" style="40" customWidth="1"/>
    <col min="5122" max="5124" width="12" style="40" customWidth="1"/>
    <col min="5125" max="5125" width="17.28515625" style="40" customWidth="1"/>
    <col min="5126" max="5126" width="13.28515625" style="40" customWidth="1"/>
    <col min="5127" max="5127" width="17.28515625" style="40" customWidth="1"/>
    <col min="5128" max="5128" width="8.28515625" style="40" bestFit="1" customWidth="1"/>
    <col min="5129" max="5375" width="7.7109375" style="40"/>
    <col min="5376" max="5376" width="13.85546875" style="40" customWidth="1"/>
    <col min="5377" max="5377" width="14.28515625" style="40" customWidth="1"/>
    <col min="5378" max="5380" width="12" style="40" customWidth="1"/>
    <col min="5381" max="5381" width="17.28515625" style="40" customWidth="1"/>
    <col min="5382" max="5382" width="13.28515625" style="40" customWidth="1"/>
    <col min="5383" max="5383" width="17.28515625" style="40" customWidth="1"/>
    <col min="5384" max="5384" width="8.28515625" style="40" bestFit="1" customWidth="1"/>
    <col min="5385" max="5631" width="7.7109375" style="40"/>
    <col min="5632" max="5632" width="13.85546875" style="40" customWidth="1"/>
    <col min="5633" max="5633" width="14.28515625" style="40" customWidth="1"/>
    <col min="5634" max="5636" width="12" style="40" customWidth="1"/>
    <col min="5637" max="5637" width="17.28515625" style="40" customWidth="1"/>
    <col min="5638" max="5638" width="13.28515625" style="40" customWidth="1"/>
    <col min="5639" max="5639" width="17.28515625" style="40" customWidth="1"/>
    <col min="5640" max="5640" width="8.28515625" style="40" bestFit="1" customWidth="1"/>
    <col min="5641" max="5887" width="7.7109375" style="40"/>
    <col min="5888" max="5888" width="13.85546875" style="40" customWidth="1"/>
    <col min="5889" max="5889" width="14.28515625" style="40" customWidth="1"/>
    <col min="5890" max="5892" width="12" style="40" customWidth="1"/>
    <col min="5893" max="5893" width="17.28515625" style="40" customWidth="1"/>
    <col min="5894" max="5894" width="13.28515625" style="40" customWidth="1"/>
    <col min="5895" max="5895" width="17.28515625" style="40" customWidth="1"/>
    <col min="5896" max="5896" width="8.28515625" style="40" bestFit="1" customWidth="1"/>
    <col min="5897" max="6143" width="7.7109375" style="40"/>
    <col min="6144" max="6144" width="13.85546875" style="40" customWidth="1"/>
    <col min="6145" max="6145" width="14.28515625" style="40" customWidth="1"/>
    <col min="6146" max="6148" width="12" style="40" customWidth="1"/>
    <col min="6149" max="6149" width="17.28515625" style="40" customWidth="1"/>
    <col min="6150" max="6150" width="13.28515625" style="40" customWidth="1"/>
    <col min="6151" max="6151" width="17.28515625" style="40" customWidth="1"/>
    <col min="6152" max="6152" width="8.28515625" style="40" bestFit="1" customWidth="1"/>
    <col min="6153" max="6399" width="7.7109375" style="40"/>
    <col min="6400" max="6400" width="13.85546875" style="40" customWidth="1"/>
    <col min="6401" max="6401" width="14.28515625" style="40" customWidth="1"/>
    <col min="6402" max="6404" width="12" style="40" customWidth="1"/>
    <col min="6405" max="6405" width="17.28515625" style="40" customWidth="1"/>
    <col min="6406" max="6406" width="13.28515625" style="40" customWidth="1"/>
    <col min="6407" max="6407" width="17.28515625" style="40" customWidth="1"/>
    <col min="6408" max="6408" width="8.28515625" style="40" bestFit="1" customWidth="1"/>
    <col min="6409" max="6655" width="7.7109375" style="40"/>
    <col min="6656" max="6656" width="13.85546875" style="40" customWidth="1"/>
    <col min="6657" max="6657" width="14.28515625" style="40" customWidth="1"/>
    <col min="6658" max="6660" width="12" style="40" customWidth="1"/>
    <col min="6661" max="6661" width="17.28515625" style="40" customWidth="1"/>
    <col min="6662" max="6662" width="13.28515625" style="40" customWidth="1"/>
    <col min="6663" max="6663" width="17.28515625" style="40" customWidth="1"/>
    <col min="6664" max="6664" width="8.28515625" style="40" bestFit="1" customWidth="1"/>
    <col min="6665" max="6911" width="7.7109375" style="40"/>
    <col min="6912" max="6912" width="13.85546875" style="40" customWidth="1"/>
    <col min="6913" max="6913" width="14.28515625" style="40" customWidth="1"/>
    <col min="6914" max="6916" width="12" style="40" customWidth="1"/>
    <col min="6917" max="6917" width="17.28515625" style="40" customWidth="1"/>
    <col min="6918" max="6918" width="13.28515625" style="40" customWidth="1"/>
    <col min="6919" max="6919" width="17.28515625" style="40" customWidth="1"/>
    <col min="6920" max="6920" width="8.28515625" style="40" bestFit="1" customWidth="1"/>
    <col min="6921" max="7167" width="7.7109375" style="40"/>
    <col min="7168" max="7168" width="13.85546875" style="40" customWidth="1"/>
    <col min="7169" max="7169" width="14.28515625" style="40" customWidth="1"/>
    <col min="7170" max="7172" width="12" style="40" customWidth="1"/>
    <col min="7173" max="7173" width="17.28515625" style="40" customWidth="1"/>
    <col min="7174" max="7174" width="13.28515625" style="40" customWidth="1"/>
    <col min="7175" max="7175" width="17.28515625" style="40" customWidth="1"/>
    <col min="7176" max="7176" width="8.28515625" style="40" bestFit="1" customWidth="1"/>
    <col min="7177" max="7423" width="7.7109375" style="40"/>
    <col min="7424" max="7424" width="13.85546875" style="40" customWidth="1"/>
    <col min="7425" max="7425" width="14.28515625" style="40" customWidth="1"/>
    <col min="7426" max="7428" width="12" style="40" customWidth="1"/>
    <col min="7429" max="7429" width="17.28515625" style="40" customWidth="1"/>
    <col min="7430" max="7430" width="13.28515625" style="40" customWidth="1"/>
    <col min="7431" max="7431" width="17.28515625" style="40" customWidth="1"/>
    <col min="7432" max="7432" width="8.28515625" style="40" bestFit="1" customWidth="1"/>
    <col min="7433" max="7679" width="7.7109375" style="40"/>
    <col min="7680" max="7680" width="13.85546875" style="40" customWidth="1"/>
    <col min="7681" max="7681" width="14.28515625" style="40" customWidth="1"/>
    <col min="7682" max="7684" width="12" style="40" customWidth="1"/>
    <col min="7685" max="7685" width="17.28515625" style="40" customWidth="1"/>
    <col min="7686" max="7686" width="13.28515625" style="40" customWidth="1"/>
    <col min="7687" max="7687" width="17.28515625" style="40" customWidth="1"/>
    <col min="7688" max="7688" width="8.28515625" style="40" bestFit="1" customWidth="1"/>
    <col min="7689" max="7935" width="7.7109375" style="40"/>
    <col min="7936" max="7936" width="13.85546875" style="40" customWidth="1"/>
    <col min="7937" max="7937" width="14.28515625" style="40" customWidth="1"/>
    <col min="7938" max="7940" width="12" style="40" customWidth="1"/>
    <col min="7941" max="7941" width="17.28515625" style="40" customWidth="1"/>
    <col min="7942" max="7942" width="13.28515625" style="40" customWidth="1"/>
    <col min="7943" max="7943" width="17.28515625" style="40" customWidth="1"/>
    <col min="7944" max="7944" width="8.28515625" style="40" bestFit="1" customWidth="1"/>
    <col min="7945" max="8191" width="7.7109375" style="40"/>
    <col min="8192" max="8192" width="13.85546875" style="40" customWidth="1"/>
    <col min="8193" max="8193" width="14.28515625" style="40" customWidth="1"/>
    <col min="8194" max="8196" width="12" style="40" customWidth="1"/>
    <col min="8197" max="8197" width="17.28515625" style="40" customWidth="1"/>
    <col min="8198" max="8198" width="13.28515625" style="40" customWidth="1"/>
    <col min="8199" max="8199" width="17.28515625" style="40" customWidth="1"/>
    <col min="8200" max="8200" width="8.28515625" style="40" bestFit="1" customWidth="1"/>
    <col min="8201" max="8447" width="7.7109375" style="40"/>
    <col min="8448" max="8448" width="13.85546875" style="40" customWidth="1"/>
    <col min="8449" max="8449" width="14.28515625" style="40" customWidth="1"/>
    <col min="8450" max="8452" width="12" style="40" customWidth="1"/>
    <col min="8453" max="8453" width="17.28515625" style="40" customWidth="1"/>
    <col min="8454" max="8454" width="13.28515625" style="40" customWidth="1"/>
    <col min="8455" max="8455" width="17.28515625" style="40" customWidth="1"/>
    <col min="8456" max="8456" width="8.28515625" style="40" bestFit="1" customWidth="1"/>
    <col min="8457" max="8703" width="7.7109375" style="40"/>
    <col min="8704" max="8704" width="13.85546875" style="40" customWidth="1"/>
    <col min="8705" max="8705" width="14.28515625" style="40" customWidth="1"/>
    <col min="8706" max="8708" width="12" style="40" customWidth="1"/>
    <col min="8709" max="8709" width="17.28515625" style="40" customWidth="1"/>
    <col min="8710" max="8710" width="13.28515625" style="40" customWidth="1"/>
    <col min="8711" max="8711" width="17.28515625" style="40" customWidth="1"/>
    <col min="8712" max="8712" width="8.28515625" style="40" bestFit="1" customWidth="1"/>
    <col min="8713" max="8959" width="7.7109375" style="40"/>
    <col min="8960" max="8960" width="13.85546875" style="40" customWidth="1"/>
    <col min="8961" max="8961" width="14.28515625" style="40" customWidth="1"/>
    <col min="8962" max="8964" width="12" style="40" customWidth="1"/>
    <col min="8965" max="8965" width="17.28515625" style="40" customWidth="1"/>
    <col min="8966" max="8966" width="13.28515625" style="40" customWidth="1"/>
    <col min="8967" max="8967" width="17.28515625" style="40" customWidth="1"/>
    <col min="8968" max="8968" width="8.28515625" style="40" bestFit="1" customWidth="1"/>
    <col min="8969" max="9215" width="7.7109375" style="40"/>
    <col min="9216" max="9216" width="13.85546875" style="40" customWidth="1"/>
    <col min="9217" max="9217" width="14.28515625" style="40" customWidth="1"/>
    <col min="9218" max="9220" width="12" style="40" customWidth="1"/>
    <col min="9221" max="9221" width="17.28515625" style="40" customWidth="1"/>
    <col min="9222" max="9222" width="13.28515625" style="40" customWidth="1"/>
    <col min="9223" max="9223" width="17.28515625" style="40" customWidth="1"/>
    <col min="9224" max="9224" width="8.28515625" style="40" bestFit="1" customWidth="1"/>
    <col min="9225" max="9471" width="7.7109375" style="40"/>
    <col min="9472" max="9472" width="13.85546875" style="40" customWidth="1"/>
    <col min="9473" max="9473" width="14.28515625" style="40" customWidth="1"/>
    <col min="9474" max="9476" width="12" style="40" customWidth="1"/>
    <col min="9477" max="9477" width="17.28515625" style="40" customWidth="1"/>
    <col min="9478" max="9478" width="13.28515625" style="40" customWidth="1"/>
    <col min="9479" max="9479" width="17.28515625" style="40" customWidth="1"/>
    <col min="9480" max="9480" width="8.28515625" style="40" bestFit="1" customWidth="1"/>
    <col min="9481" max="9727" width="7.7109375" style="40"/>
    <col min="9728" max="9728" width="13.85546875" style="40" customWidth="1"/>
    <col min="9729" max="9729" width="14.28515625" style="40" customWidth="1"/>
    <col min="9730" max="9732" width="12" style="40" customWidth="1"/>
    <col min="9733" max="9733" width="17.28515625" style="40" customWidth="1"/>
    <col min="9734" max="9734" width="13.28515625" style="40" customWidth="1"/>
    <col min="9735" max="9735" width="17.28515625" style="40" customWidth="1"/>
    <col min="9736" max="9736" width="8.28515625" style="40" bestFit="1" customWidth="1"/>
    <col min="9737" max="9983" width="7.7109375" style="40"/>
    <col min="9984" max="9984" width="13.85546875" style="40" customWidth="1"/>
    <col min="9985" max="9985" width="14.28515625" style="40" customWidth="1"/>
    <col min="9986" max="9988" width="12" style="40" customWidth="1"/>
    <col min="9989" max="9989" width="17.28515625" style="40" customWidth="1"/>
    <col min="9990" max="9990" width="13.28515625" style="40" customWidth="1"/>
    <col min="9991" max="9991" width="17.28515625" style="40" customWidth="1"/>
    <col min="9992" max="9992" width="8.28515625" style="40" bestFit="1" customWidth="1"/>
    <col min="9993" max="10239" width="7.7109375" style="40"/>
    <col min="10240" max="10240" width="13.85546875" style="40" customWidth="1"/>
    <col min="10241" max="10241" width="14.28515625" style="40" customWidth="1"/>
    <col min="10242" max="10244" width="12" style="40" customWidth="1"/>
    <col min="10245" max="10245" width="17.28515625" style="40" customWidth="1"/>
    <col min="10246" max="10246" width="13.28515625" style="40" customWidth="1"/>
    <col min="10247" max="10247" width="17.28515625" style="40" customWidth="1"/>
    <col min="10248" max="10248" width="8.28515625" style="40" bestFit="1" customWidth="1"/>
    <col min="10249" max="10495" width="7.7109375" style="40"/>
    <col min="10496" max="10496" width="13.85546875" style="40" customWidth="1"/>
    <col min="10497" max="10497" width="14.28515625" style="40" customWidth="1"/>
    <col min="10498" max="10500" width="12" style="40" customWidth="1"/>
    <col min="10501" max="10501" width="17.28515625" style="40" customWidth="1"/>
    <col min="10502" max="10502" width="13.28515625" style="40" customWidth="1"/>
    <col min="10503" max="10503" width="17.28515625" style="40" customWidth="1"/>
    <col min="10504" max="10504" width="8.28515625" style="40" bestFit="1" customWidth="1"/>
    <col min="10505" max="10751" width="7.7109375" style="40"/>
    <col min="10752" max="10752" width="13.85546875" style="40" customWidth="1"/>
    <col min="10753" max="10753" width="14.28515625" style="40" customWidth="1"/>
    <col min="10754" max="10756" width="12" style="40" customWidth="1"/>
    <col min="10757" max="10757" width="17.28515625" style="40" customWidth="1"/>
    <col min="10758" max="10758" width="13.28515625" style="40" customWidth="1"/>
    <col min="10759" max="10759" width="17.28515625" style="40" customWidth="1"/>
    <col min="10760" max="10760" width="8.28515625" style="40" bestFit="1" customWidth="1"/>
    <col min="10761" max="11007" width="7.7109375" style="40"/>
    <col min="11008" max="11008" width="13.85546875" style="40" customWidth="1"/>
    <col min="11009" max="11009" width="14.28515625" style="40" customWidth="1"/>
    <col min="11010" max="11012" width="12" style="40" customWidth="1"/>
    <col min="11013" max="11013" width="17.28515625" style="40" customWidth="1"/>
    <col min="11014" max="11014" width="13.28515625" style="40" customWidth="1"/>
    <col min="11015" max="11015" width="17.28515625" style="40" customWidth="1"/>
    <col min="11016" max="11016" width="8.28515625" style="40" bestFit="1" customWidth="1"/>
    <col min="11017" max="11263" width="7.7109375" style="40"/>
    <col min="11264" max="11264" width="13.85546875" style="40" customWidth="1"/>
    <col min="11265" max="11265" width="14.28515625" style="40" customWidth="1"/>
    <col min="11266" max="11268" width="12" style="40" customWidth="1"/>
    <col min="11269" max="11269" width="17.28515625" style="40" customWidth="1"/>
    <col min="11270" max="11270" width="13.28515625" style="40" customWidth="1"/>
    <col min="11271" max="11271" width="17.28515625" style="40" customWidth="1"/>
    <col min="11272" max="11272" width="8.28515625" style="40" bestFit="1" customWidth="1"/>
    <col min="11273" max="11519" width="7.7109375" style="40"/>
    <col min="11520" max="11520" width="13.85546875" style="40" customWidth="1"/>
    <col min="11521" max="11521" width="14.28515625" style="40" customWidth="1"/>
    <col min="11522" max="11524" width="12" style="40" customWidth="1"/>
    <col min="11525" max="11525" width="17.28515625" style="40" customWidth="1"/>
    <col min="11526" max="11526" width="13.28515625" style="40" customWidth="1"/>
    <col min="11527" max="11527" width="17.28515625" style="40" customWidth="1"/>
    <col min="11528" max="11528" width="8.28515625" style="40" bestFit="1" customWidth="1"/>
    <col min="11529" max="11775" width="7.7109375" style="40"/>
    <col min="11776" max="11776" width="13.85546875" style="40" customWidth="1"/>
    <col min="11777" max="11777" width="14.28515625" style="40" customWidth="1"/>
    <col min="11778" max="11780" width="12" style="40" customWidth="1"/>
    <col min="11781" max="11781" width="17.28515625" style="40" customWidth="1"/>
    <col min="11782" max="11782" width="13.28515625" style="40" customWidth="1"/>
    <col min="11783" max="11783" width="17.28515625" style="40" customWidth="1"/>
    <col min="11784" max="11784" width="8.28515625" style="40" bestFit="1" customWidth="1"/>
    <col min="11785" max="12031" width="7.7109375" style="40"/>
    <col min="12032" max="12032" width="13.85546875" style="40" customWidth="1"/>
    <col min="12033" max="12033" width="14.28515625" style="40" customWidth="1"/>
    <col min="12034" max="12036" width="12" style="40" customWidth="1"/>
    <col min="12037" max="12037" width="17.28515625" style="40" customWidth="1"/>
    <col min="12038" max="12038" width="13.28515625" style="40" customWidth="1"/>
    <col min="12039" max="12039" width="17.28515625" style="40" customWidth="1"/>
    <col min="12040" max="12040" width="8.28515625" style="40" bestFit="1" customWidth="1"/>
    <col min="12041" max="12287" width="7.7109375" style="40"/>
    <col min="12288" max="12288" width="13.85546875" style="40" customWidth="1"/>
    <col min="12289" max="12289" width="14.28515625" style="40" customWidth="1"/>
    <col min="12290" max="12292" width="12" style="40" customWidth="1"/>
    <col min="12293" max="12293" width="17.28515625" style="40" customWidth="1"/>
    <col min="12294" max="12294" width="13.28515625" style="40" customWidth="1"/>
    <col min="12295" max="12295" width="17.28515625" style="40" customWidth="1"/>
    <col min="12296" max="12296" width="8.28515625" style="40" bestFit="1" customWidth="1"/>
    <col min="12297" max="12543" width="7.7109375" style="40"/>
    <col min="12544" max="12544" width="13.85546875" style="40" customWidth="1"/>
    <col min="12545" max="12545" width="14.28515625" style="40" customWidth="1"/>
    <col min="12546" max="12548" width="12" style="40" customWidth="1"/>
    <col min="12549" max="12549" width="17.28515625" style="40" customWidth="1"/>
    <col min="12550" max="12550" width="13.28515625" style="40" customWidth="1"/>
    <col min="12551" max="12551" width="17.28515625" style="40" customWidth="1"/>
    <col min="12552" max="12552" width="8.28515625" style="40" bestFit="1" customWidth="1"/>
    <col min="12553" max="12799" width="7.7109375" style="40"/>
    <col min="12800" max="12800" width="13.85546875" style="40" customWidth="1"/>
    <col min="12801" max="12801" width="14.28515625" style="40" customWidth="1"/>
    <col min="12802" max="12804" width="12" style="40" customWidth="1"/>
    <col min="12805" max="12805" width="17.28515625" style="40" customWidth="1"/>
    <col min="12806" max="12806" width="13.28515625" style="40" customWidth="1"/>
    <col min="12807" max="12807" width="17.28515625" style="40" customWidth="1"/>
    <col min="12808" max="12808" width="8.28515625" style="40" bestFit="1" customWidth="1"/>
    <col min="12809" max="13055" width="7.7109375" style="40"/>
    <col min="13056" max="13056" width="13.85546875" style="40" customWidth="1"/>
    <col min="13057" max="13057" width="14.28515625" style="40" customWidth="1"/>
    <col min="13058" max="13060" width="12" style="40" customWidth="1"/>
    <col min="13061" max="13061" width="17.28515625" style="40" customWidth="1"/>
    <col min="13062" max="13062" width="13.28515625" style="40" customWidth="1"/>
    <col min="13063" max="13063" width="17.28515625" style="40" customWidth="1"/>
    <col min="13064" max="13064" width="8.28515625" style="40" bestFit="1" customWidth="1"/>
    <col min="13065" max="13311" width="7.7109375" style="40"/>
    <col min="13312" max="13312" width="13.85546875" style="40" customWidth="1"/>
    <col min="13313" max="13313" width="14.28515625" style="40" customWidth="1"/>
    <col min="13314" max="13316" width="12" style="40" customWidth="1"/>
    <col min="13317" max="13317" width="17.28515625" style="40" customWidth="1"/>
    <col min="13318" max="13318" width="13.28515625" style="40" customWidth="1"/>
    <col min="13319" max="13319" width="17.28515625" style="40" customWidth="1"/>
    <col min="13320" max="13320" width="8.28515625" style="40" bestFit="1" customWidth="1"/>
    <col min="13321" max="13567" width="7.7109375" style="40"/>
    <col min="13568" max="13568" width="13.85546875" style="40" customWidth="1"/>
    <col min="13569" max="13569" width="14.28515625" style="40" customWidth="1"/>
    <col min="13570" max="13572" width="12" style="40" customWidth="1"/>
    <col min="13573" max="13573" width="17.28515625" style="40" customWidth="1"/>
    <col min="13574" max="13574" width="13.28515625" style="40" customWidth="1"/>
    <col min="13575" max="13575" width="17.28515625" style="40" customWidth="1"/>
    <col min="13576" max="13576" width="8.28515625" style="40" bestFit="1" customWidth="1"/>
    <col min="13577" max="13823" width="7.7109375" style="40"/>
    <col min="13824" max="13824" width="13.85546875" style="40" customWidth="1"/>
    <col min="13825" max="13825" width="14.28515625" style="40" customWidth="1"/>
    <col min="13826" max="13828" width="12" style="40" customWidth="1"/>
    <col min="13829" max="13829" width="17.28515625" style="40" customWidth="1"/>
    <col min="13830" max="13830" width="13.28515625" style="40" customWidth="1"/>
    <col min="13831" max="13831" width="17.28515625" style="40" customWidth="1"/>
    <col min="13832" max="13832" width="8.28515625" style="40" bestFit="1" customWidth="1"/>
    <col min="13833" max="14079" width="7.7109375" style="40"/>
    <col min="14080" max="14080" width="13.85546875" style="40" customWidth="1"/>
    <col min="14081" max="14081" width="14.28515625" style="40" customWidth="1"/>
    <col min="14082" max="14084" width="12" style="40" customWidth="1"/>
    <col min="14085" max="14085" width="17.28515625" style="40" customWidth="1"/>
    <col min="14086" max="14086" width="13.28515625" style="40" customWidth="1"/>
    <col min="14087" max="14087" width="17.28515625" style="40" customWidth="1"/>
    <col min="14088" max="14088" width="8.28515625" style="40" bestFit="1" customWidth="1"/>
    <col min="14089" max="14335" width="7.7109375" style="40"/>
    <col min="14336" max="14336" width="13.85546875" style="40" customWidth="1"/>
    <col min="14337" max="14337" width="14.28515625" style="40" customWidth="1"/>
    <col min="14338" max="14340" width="12" style="40" customWidth="1"/>
    <col min="14341" max="14341" width="17.28515625" style="40" customWidth="1"/>
    <col min="14342" max="14342" width="13.28515625" style="40" customWidth="1"/>
    <col min="14343" max="14343" width="17.28515625" style="40" customWidth="1"/>
    <col min="14344" max="14344" width="8.28515625" style="40" bestFit="1" customWidth="1"/>
    <col min="14345" max="14591" width="7.7109375" style="40"/>
    <col min="14592" max="14592" width="13.85546875" style="40" customWidth="1"/>
    <col min="14593" max="14593" width="14.28515625" style="40" customWidth="1"/>
    <col min="14594" max="14596" width="12" style="40" customWidth="1"/>
    <col min="14597" max="14597" width="17.28515625" style="40" customWidth="1"/>
    <col min="14598" max="14598" width="13.28515625" style="40" customWidth="1"/>
    <col min="14599" max="14599" width="17.28515625" style="40" customWidth="1"/>
    <col min="14600" max="14600" width="8.28515625" style="40" bestFit="1" customWidth="1"/>
    <col min="14601" max="14847" width="7.7109375" style="40"/>
    <col min="14848" max="14848" width="13.85546875" style="40" customWidth="1"/>
    <col min="14849" max="14849" width="14.28515625" style="40" customWidth="1"/>
    <col min="14850" max="14852" width="12" style="40" customWidth="1"/>
    <col min="14853" max="14853" width="17.28515625" style="40" customWidth="1"/>
    <col min="14854" max="14854" width="13.28515625" style="40" customWidth="1"/>
    <col min="14855" max="14855" width="17.28515625" style="40" customWidth="1"/>
    <col min="14856" max="14856" width="8.28515625" style="40" bestFit="1" customWidth="1"/>
    <col min="14857" max="15103" width="7.7109375" style="40"/>
    <col min="15104" max="15104" width="13.85546875" style="40" customWidth="1"/>
    <col min="15105" max="15105" width="14.28515625" style="40" customWidth="1"/>
    <col min="15106" max="15108" width="12" style="40" customWidth="1"/>
    <col min="15109" max="15109" width="17.28515625" style="40" customWidth="1"/>
    <col min="15110" max="15110" width="13.28515625" style="40" customWidth="1"/>
    <col min="15111" max="15111" width="17.28515625" style="40" customWidth="1"/>
    <col min="15112" max="15112" width="8.28515625" style="40" bestFit="1" customWidth="1"/>
    <col min="15113" max="15359" width="7.7109375" style="40"/>
    <col min="15360" max="15360" width="13.85546875" style="40" customWidth="1"/>
    <col min="15361" max="15361" width="14.28515625" style="40" customWidth="1"/>
    <col min="15362" max="15364" width="12" style="40" customWidth="1"/>
    <col min="15365" max="15365" width="17.28515625" style="40" customWidth="1"/>
    <col min="15366" max="15366" width="13.28515625" style="40" customWidth="1"/>
    <col min="15367" max="15367" width="17.28515625" style="40" customWidth="1"/>
    <col min="15368" max="15368" width="8.28515625" style="40" bestFit="1" customWidth="1"/>
    <col min="15369" max="15615" width="7.7109375" style="40"/>
    <col min="15616" max="15616" width="13.85546875" style="40" customWidth="1"/>
    <col min="15617" max="15617" width="14.28515625" style="40" customWidth="1"/>
    <col min="15618" max="15620" width="12" style="40" customWidth="1"/>
    <col min="15621" max="15621" width="17.28515625" style="40" customWidth="1"/>
    <col min="15622" max="15622" width="13.28515625" style="40" customWidth="1"/>
    <col min="15623" max="15623" width="17.28515625" style="40" customWidth="1"/>
    <col min="15624" max="15624" width="8.28515625" style="40" bestFit="1" customWidth="1"/>
    <col min="15625" max="15871" width="7.7109375" style="40"/>
    <col min="15872" max="15872" width="13.85546875" style="40" customWidth="1"/>
    <col min="15873" max="15873" width="14.28515625" style="40" customWidth="1"/>
    <col min="15874" max="15876" width="12" style="40" customWidth="1"/>
    <col min="15877" max="15877" width="17.28515625" style="40" customWidth="1"/>
    <col min="15878" max="15878" width="13.28515625" style="40" customWidth="1"/>
    <col min="15879" max="15879" width="17.28515625" style="40" customWidth="1"/>
    <col min="15880" max="15880" width="8.28515625" style="40" bestFit="1" customWidth="1"/>
    <col min="15881" max="16127" width="7.7109375" style="40"/>
    <col min="16128" max="16128" width="13.85546875" style="40" customWidth="1"/>
    <col min="16129" max="16129" width="14.28515625" style="40" customWidth="1"/>
    <col min="16130" max="16132" width="12" style="40" customWidth="1"/>
    <col min="16133" max="16133" width="17.28515625" style="40" customWidth="1"/>
    <col min="16134" max="16134" width="13.28515625" style="40" customWidth="1"/>
    <col min="16135" max="16135" width="17.28515625" style="40" customWidth="1"/>
    <col min="16136" max="16136" width="8.28515625" style="40" bestFit="1" customWidth="1"/>
    <col min="16137" max="16384" width="7.7109375" style="40"/>
  </cols>
  <sheetData>
    <row r="1" spans="1:12" ht="27" customHeight="1">
      <c r="A1" s="714" t="s">
        <v>759</v>
      </c>
      <c r="B1" s="714"/>
      <c r="C1" s="714"/>
      <c r="D1" s="714"/>
      <c r="E1" s="714"/>
      <c r="F1" s="714"/>
      <c r="G1" s="714"/>
    </row>
    <row r="2" spans="1:12" s="2" customFormat="1" ht="27" customHeight="1">
      <c r="A2" s="792" t="s">
        <v>758</v>
      </c>
      <c r="B2" s="792"/>
      <c r="C2" s="792"/>
      <c r="D2" s="792"/>
      <c r="E2" s="792"/>
      <c r="F2" s="792"/>
      <c r="G2" s="792"/>
    </row>
    <row r="3" spans="1:12" s="2" customFormat="1" ht="27" customHeight="1">
      <c r="A3" s="782" t="s">
        <v>572</v>
      </c>
      <c r="B3" s="782"/>
      <c r="C3" s="782"/>
      <c r="D3" s="783" t="s">
        <v>1235</v>
      </c>
      <c r="E3" s="784"/>
      <c r="F3" s="784"/>
      <c r="G3" s="785"/>
    </row>
    <row r="4" spans="1:12" s="2" customFormat="1" ht="30" customHeight="1">
      <c r="A4" s="802" t="s">
        <v>971</v>
      </c>
      <c r="B4" s="799" t="s">
        <v>592</v>
      </c>
      <c r="C4" s="835"/>
      <c r="D4" s="786" t="s">
        <v>35</v>
      </c>
      <c r="E4" s="786" t="s">
        <v>594</v>
      </c>
      <c r="F4" s="786" t="s">
        <v>752</v>
      </c>
      <c r="G4" s="802" t="s">
        <v>993</v>
      </c>
    </row>
    <row r="5" spans="1:12" s="2" customFormat="1" ht="30" customHeight="1">
      <c r="A5" s="802"/>
      <c r="B5" s="801" t="s">
        <v>593</v>
      </c>
      <c r="C5" s="834"/>
      <c r="D5" s="787"/>
      <c r="E5" s="787"/>
      <c r="F5" s="787"/>
      <c r="G5" s="802"/>
    </row>
    <row r="6" spans="1:12" ht="24.95" customHeight="1">
      <c r="A6" s="802"/>
      <c r="B6" s="496" t="s">
        <v>595</v>
      </c>
      <c r="C6" s="497" t="s">
        <v>726</v>
      </c>
      <c r="D6" s="787"/>
      <c r="E6" s="787"/>
      <c r="F6" s="787"/>
      <c r="G6" s="802"/>
    </row>
    <row r="7" spans="1:12" ht="60.75" customHeight="1">
      <c r="A7" s="802"/>
      <c r="B7" s="496" t="s">
        <v>596</v>
      </c>
      <c r="C7" s="498" t="s">
        <v>597</v>
      </c>
      <c r="D7" s="498" t="s">
        <v>36</v>
      </c>
      <c r="E7" s="498" t="s">
        <v>598</v>
      </c>
      <c r="F7" s="498" t="s">
        <v>753</v>
      </c>
      <c r="G7" s="802"/>
    </row>
    <row r="8" spans="1:12" ht="24.95" customHeight="1">
      <c r="A8" s="461" t="s">
        <v>104</v>
      </c>
      <c r="B8" s="491">
        <v>1402</v>
      </c>
      <c r="C8" s="491">
        <v>1022</v>
      </c>
      <c r="D8" s="468">
        <f>SUM(B8:C8)</f>
        <v>2424</v>
      </c>
      <c r="E8" s="491">
        <v>654</v>
      </c>
      <c r="F8" s="491">
        <v>1770</v>
      </c>
      <c r="G8" s="461" t="s">
        <v>2</v>
      </c>
    </row>
    <row r="9" spans="1:12" ht="24.95" customHeight="1">
      <c r="A9" s="461" t="s">
        <v>859</v>
      </c>
      <c r="B9" s="492">
        <v>104</v>
      </c>
      <c r="C9" s="492">
        <v>109</v>
      </c>
      <c r="D9" s="468">
        <f t="shared" ref="D9:D22" si="0">SUM(B9:C9)</f>
        <v>213</v>
      </c>
      <c r="E9" s="492">
        <v>123</v>
      </c>
      <c r="F9" s="492">
        <v>90</v>
      </c>
      <c r="G9" s="461" t="s">
        <v>3</v>
      </c>
      <c r="H9" s="24"/>
      <c r="I9" s="24"/>
      <c r="J9" s="3"/>
      <c r="K9" s="3"/>
      <c r="L9" s="3"/>
    </row>
    <row r="10" spans="1:12" ht="24.95" customHeight="1">
      <c r="A10" s="461" t="s">
        <v>105</v>
      </c>
      <c r="B10" s="491">
        <v>630</v>
      </c>
      <c r="C10" s="491">
        <v>587</v>
      </c>
      <c r="D10" s="468">
        <f t="shared" si="0"/>
        <v>1217</v>
      </c>
      <c r="E10" s="491">
        <v>505</v>
      </c>
      <c r="F10" s="491">
        <v>712</v>
      </c>
      <c r="G10" s="461" t="s">
        <v>5</v>
      </c>
    </row>
    <row r="11" spans="1:12" ht="24.95" customHeight="1">
      <c r="A11" s="461" t="s">
        <v>106</v>
      </c>
      <c r="B11" s="492">
        <v>219</v>
      </c>
      <c r="C11" s="492">
        <v>195</v>
      </c>
      <c r="D11" s="468">
        <f t="shared" si="0"/>
        <v>414</v>
      </c>
      <c r="E11" s="492">
        <v>193</v>
      </c>
      <c r="F11" s="492">
        <v>221</v>
      </c>
      <c r="G11" s="461" t="s">
        <v>7</v>
      </c>
    </row>
    <row r="12" spans="1:12" ht="24.95" customHeight="1">
      <c r="A12" s="461" t="s">
        <v>107</v>
      </c>
      <c r="B12" s="491">
        <v>220</v>
      </c>
      <c r="C12" s="491">
        <v>250</v>
      </c>
      <c r="D12" s="468">
        <f t="shared" si="0"/>
        <v>470</v>
      </c>
      <c r="E12" s="491">
        <v>203</v>
      </c>
      <c r="F12" s="491">
        <v>267</v>
      </c>
      <c r="G12" s="461" t="s">
        <v>8</v>
      </c>
    </row>
    <row r="13" spans="1:12" ht="24.95" customHeight="1">
      <c r="A13" s="461" t="s">
        <v>108</v>
      </c>
      <c r="B13" s="492">
        <v>335</v>
      </c>
      <c r="C13" s="492">
        <v>331</v>
      </c>
      <c r="D13" s="468">
        <f t="shared" si="0"/>
        <v>666</v>
      </c>
      <c r="E13" s="492">
        <v>215</v>
      </c>
      <c r="F13" s="492">
        <v>451</v>
      </c>
      <c r="G13" s="461" t="s">
        <v>10</v>
      </c>
    </row>
    <row r="14" spans="1:12" ht="24.95" customHeight="1">
      <c r="A14" s="461" t="s">
        <v>110</v>
      </c>
      <c r="B14" s="491">
        <v>1248</v>
      </c>
      <c r="C14" s="491">
        <v>552</v>
      </c>
      <c r="D14" s="468">
        <f t="shared" si="0"/>
        <v>1800</v>
      </c>
      <c r="E14" s="491">
        <v>299</v>
      </c>
      <c r="F14" s="491">
        <v>1501</v>
      </c>
      <c r="G14" s="461" t="s">
        <v>11</v>
      </c>
    </row>
    <row r="15" spans="1:12" ht="24.95" customHeight="1">
      <c r="A15" s="461" t="s">
        <v>111</v>
      </c>
      <c r="B15" s="492">
        <v>213</v>
      </c>
      <c r="C15" s="492">
        <v>113</v>
      </c>
      <c r="D15" s="468">
        <f t="shared" si="0"/>
        <v>326</v>
      </c>
      <c r="E15" s="492">
        <v>174</v>
      </c>
      <c r="F15" s="492">
        <v>152</v>
      </c>
      <c r="G15" s="461" t="s">
        <v>13</v>
      </c>
    </row>
    <row r="16" spans="1:12" ht="24.95" customHeight="1">
      <c r="A16" s="461" t="s">
        <v>112</v>
      </c>
      <c r="B16" s="491">
        <v>424</v>
      </c>
      <c r="C16" s="491">
        <v>417</v>
      </c>
      <c r="D16" s="468">
        <f t="shared" si="0"/>
        <v>841</v>
      </c>
      <c r="E16" s="491">
        <v>169</v>
      </c>
      <c r="F16" s="491">
        <v>672</v>
      </c>
      <c r="G16" s="461" t="s">
        <v>17</v>
      </c>
    </row>
    <row r="17" spans="1:7" ht="24.95" customHeight="1">
      <c r="A17" s="461" t="s">
        <v>113</v>
      </c>
      <c r="B17" s="492">
        <v>48</v>
      </c>
      <c r="C17" s="492">
        <v>133</v>
      </c>
      <c r="D17" s="468">
        <f t="shared" si="0"/>
        <v>181</v>
      </c>
      <c r="E17" s="492">
        <v>128</v>
      </c>
      <c r="F17" s="492">
        <v>53</v>
      </c>
      <c r="G17" s="461" t="s">
        <v>20</v>
      </c>
    </row>
    <row r="18" spans="1:7" ht="24.95" customHeight="1">
      <c r="A18" s="461" t="s">
        <v>21</v>
      </c>
      <c r="B18" s="491">
        <v>216</v>
      </c>
      <c r="C18" s="491">
        <v>122</v>
      </c>
      <c r="D18" s="468">
        <f t="shared" si="0"/>
        <v>338</v>
      </c>
      <c r="E18" s="491">
        <v>86</v>
      </c>
      <c r="F18" s="491">
        <v>252</v>
      </c>
      <c r="G18" s="461" t="s">
        <v>114</v>
      </c>
    </row>
    <row r="19" spans="1:7" ht="24.95" customHeight="1">
      <c r="A19" s="461" t="s">
        <v>24</v>
      </c>
      <c r="B19" s="492">
        <v>77</v>
      </c>
      <c r="C19" s="492">
        <v>38</v>
      </c>
      <c r="D19" s="468">
        <f t="shared" si="0"/>
        <v>115</v>
      </c>
      <c r="E19" s="492">
        <v>30</v>
      </c>
      <c r="F19" s="492">
        <v>85</v>
      </c>
      <c r="G19" s="461" t="s">
        <v>25</v>
      </c>
    </row>
    <row r="20" spans="1:7" ht="24.95" customHeight="1">
      <c r="A20" s="461" t="s">
        <v>116</v>
      </c>
      <c r="B20" s="491">
        <v>82</v>
      </c>
      <c r="C20" s="491">
        <v>90</v>
      </c>
      <c r="D20" s="468">
        <f t="shared" si="0"/>
        <v>172</v>
      </c>
      <c r="E20" s="491">
        <v>107</v>
      </c>
      <c r="F20" s="491">
        <v>65</v>
      </c>
      <c r="G20" s="461" t="s">
        <v>117</v>
      </c>
    </row>
    <row r="21" spans="1:7" ht="24.95" customHeight="1">
      <c r="A21" s="461" t="s">
        <v>118</v>
      </c>
      <c r="B21" s="492">
        <v>78</v>
      </c>
      <c r="C21" s="492">
        <v>78</v>
      </c>
      <c r="D21" s="468">
        <f t="shared" si="0"/>
        <v>156</v>
      </c>
      <c r="E21" s="492">
        <v>87</v>
      </c>
      <c r="F21" s="492">
        <v>69</v>
      </c>
      <c r="G21" s="461" t="s">
        <v>28</v>
      </c>
    </row>
    <row r="22" spans="1:7" ht="24.95" customHeight="1">
      <c r="A22" s="461" t="s">
        <v>126</v>
      </c>
      <c r="B22" s="491">
        <v>71</v>
      </c>
      <c r="C22" s="491">
        <v>30</v>
      </c>
      <c r="D22" s="468">
        <f t="shared" si="0"/>
        <v>101</v>
      </c>
      <c r="E22" s="491">
        <v>77</v>
      </c>
      <c r="F22" s="491">
        <v>24</v>
      </c>
      <c r="G22" s="461" t="s">
        <v>30</v>
      </c>
    </row>
    <row r="23" spans="1:7" ht="24.95" customHeight="1">
      <c r="A23" s="462" t="s">
        <v>58</v>
      </c>
      <c r="B23" s="495">
        <f>SUM(B8:B22)</f>
        <v>5367</v>
      </c>
      <c r="C23" s="495">
        <f>SUM(C8:C22)</f>
        <v>4067</v>
      </c>
      <c r="D23" s="495">
        <f>SUM(D8:D22)</f>
        <v>9434</v>
      </c>
      <c r="E23" s="495">
        <f>SUM(E8:E22)</f>
        <v>3050</v>
      </c>
      <c r="F23" s="495">
        <f>SUM(F8:F22)</f>
        <v>6384</v>
      </c>
      <c r="G23" s="462" t="s">
        <v>36</v>
      </c>
    </row>
    <row r="24" spans="1:7" s="5" customFormat="1" ht="23.25" customHeight="1">
      <c r="A24" s="351"/>
      <c r="B24" s="14"/>
      <c r="C24" s="14"/>
      <c r="D24" s="14"/>
      <c r="E24" s="14"/>
      <c r="F24" s="14"/>
    </row>
  </sheetData>
  <mergeCells count="11">
    <mergeCell ref="A1:G1"/>
    <mergeCell ref="A2:G2"/>
    <mergeCell ref="A3:C3"/>
    <mergeCell ref="D3:G3"/>
    <mergeCell ref="A4:A7"/>
    <mergeCell ref="E4:E6"/>
    <mergeCell ref="F4:F6"/>
    <mergeCell ref="G4:G7"/>
    <mergeCell ref="B4:C4"/>
    <mergeCell ref="D4:D6"/>
    <mergeCell ref="B5:C5"/>
  </mergeCells>
  <printOptions horizontalCentered="1" verticalCentered="1"/>
  <pageMargins left="0.70866141732283472" right="0.70866141732283472" top="0.98425196850393704" bottom="0.98425196850393704" header="0.51181102362204722" footer="0.51181102362204722"/>
  <pageSetup paperSize="9" scale="80" orientation="landscape" r:id="rId1"/>
  <headerFooter alignWithMargins="0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N23"/>
  <sheetViews>
    <sheetView showGridLines="0" rightToLeft="1" topLeftCell="A22" zoomScaleNormal="100" zoomScaleSheetLayoutView="75" workbookViewId="0">
      <selection sqref="A1:G1"/>
    </sheetView>
  </sheetViews>
  <sheetFormatPr defaultColWidth="7.7109375" defaultRowHeight="39" customHeight="1"/>
  <cols>
    <col min="1" max="1" width="29.42578125" style="233" customWidth="1"/>
    <col min="2" max="3" width="21.7109375" style="236" customWidth="1"/>
    <col min="4" max="4" width="25.42578125" style="236" customWidth="1"/>
    <col min="5" max="5" width="27" style="236" customWidth="1"/>
    <col min="6" max="6" width="26.140625" style="236" customWidth="1"/>
    <col min="7" max="7" width="32.42578125" style="233" customWidth="1"/>
    <col min="8" max="8" width="8.28515625" style="233" bestFit="1" customWidth="1"/>
    <col min="9" max="256" width="7.7109375" style="233"/>
    <col min="257" max="258" width="13.28515625" style="233" customWidth="1"/>
    <col min="259" max="259" width="22.28515625" style="233" customWidth="1"/>
    <col min="260" max="260" width="22.140625" style="233" customWidth="1"/>
    <col min="261" max="261" width="21" style="233" customWidth="1"/>
    <col min="262" max="263" width="22.28515625" style="233" customWidth="1"/>
    <col min="264" max="264" width="8.28515625" style="233" bestFit="1" customWidth="1"/>
    <col min="265" max="512" width="7.7109375" style="233"/>
    <col min="513" max="514" width="13.28515625" style="233" customWidth="1"/>
    <col min="515" max="515" width="22.28515625" style="233" customWidth="1"/>
    <col min="516" max="516" width="22.140625" style="233" customWidth="1"/>
    <col min="517" max="517" width="21" style="233" customWidth="1"/>
    <col min="518" max="519" width="22.28515625" style="233" customWidth="1"/>
    <col min="520" max="520" width="8.28515625" style="233" bestFit="1" customWidth="1"/>
    <col min="521" max="768" width="7.7109375" style="233"/>
    <col min="769" max="770" width="13.28515625" style="233" customWidth="1"/>
    <col min="771" max="771" width="22.28515625" style="233" customWidth="1"/>
    <col min="772" max="772" width="22.140625" style="233" customWidth="1"/>
    <col min="773" max="773" width="21" style="233" customWidth="1"/>
    <col min="774" max="775" width="22.28515625" style="233" customWidth="1"/>
    <col min="776" max="776" width="8.28515625" style="233" bestFit="1" customWidth="1"/>
    <col min="777" max="1024" width="7.7109375" style="233"/>
    <col min="1025" max="1026" width="13.28515625" style="233" customWidth="1"/>
    <col min="1027" max="1027" width="22.28515625" style="233" customWidth="1"/>
    <col min="1028" max="1028" width="22.140625" style="233" customWidth="1"/>
    <col min="1029" max="1029" width="21" style="233" customWidth="1"/>
    <col min="1030" max="1031" width="22.28515625" style="233" customWidth="1"/>
    <col min="1032" max="1032" width="8.28515625" style="233" bestFit="1" customWidth="1"/>
    <col min="1033" max="1280" width="7.7109375" style="233"/>
    <col min="1281" max="1282" width="13.28515625" style="233" customWidth="1"/>
    <col min="1283" max="1283" width="22.28515625" style="233" customWidth="1"/>
    <col min="1284" max="1284" width="22.140625" style="233" customWidth="1"/>
    <col min="1285" max="1285" width="21" style="233" customWidth="1"/>
    <col min="1286" max="1287" width="22.28515625" style="233" customWidth="1"/>
    <col min="1288" max="1288" width="8.28515625" style="233" bestFit="1" customWidth="1"/>
    <col min="1289" max="1536" width="7.7109375" style="233"/>
    <col min="1537" max="1538" width="13.28515625" style="233" customWidth="1"/>
    <col min="1539" max="1539" width="22.28515625" style="233" customWidth="1"/>
    <col min="1540" max="1540" width="22.140625" style="233" customWidth="1"/>
    <col min="1541" max="1541" width="21" style="233" customWidth="1"/>
    <col min="1542" max="1543" width="22.28515625" style="233" customWidth="1"/>
    <col min="1544" max="1544" width="8.28515625" style="233" bestFit="1" customWidth="1"/>
    <col min="1545" max="1792" width="7.7109375" style="233"/>
    <col min="1793" max="1794" width="13.28515625" style="233" customWidth="1"/>
    <col min="1795" max="1795" width="22.28515625" style="233" customWidth="1"/>
    <col min="1796" max="1796" width="22.140625" style="233" customWidth="1"/>
    <col min="1797" max="1797" width="21" style="233" customWidth="1"/>
    <col min="1798" max="1799" width="22.28515625" style="233" customWidth="1"/>
    <col min="1800" max="1800" width="8.28515625" style="233" bestFit="1" customWidth="1"/>
    <col min="1801" max="2048" width="7.7109375" style="233"/>
    <col min="2049" max="2050" width="13.28515625" style="233" customWidth="1"/>
    <col min="2051" max="2051" width="22.28515625" style="233" customWidth="1"/>
    <col min="2052" max="2052" width="22.140625" style="233" customWidth="1"/>
    <col min="2053" max="2053" width="21" style="233" customWidth="1"/>
    <col min="2054" max="2055" width="22.28515625" style="233" customWidth="1"/>
    <col min="2056" max="2056" width="8.28515625" style="233" bestFit="1" customWidth="1"/>
    <col min="2057" max="2304" width="7.7109375" style="233"/>
    <col min="2305" max="2306" width="13.28515625" style="233" customWidth="1"/>
    <col min="2307" max="2307" width="22.28515625" style="233" customWidth="1"/>
    <col min="2308" max="2308" width="22.140625" style="233" customWidth="1"/>
    <col min="2309" max="2309" width="21" style="233" customWidth="1"/>
    <col min="2310" max="2311" width="22.28515625" style="233" customWidth="1"/>
    <col min="2312" max="2312" width="8.28515625" style="233" bestFit="1" customWidth="1"/>
    <col min="2313" max="2560" width="7.7109375" style="233"/>
    <col min="2561" max="2562" width="13.28515625" style="233" customWidth="1"/>
    <col min="2563" max="2563" width="22.28515625" style="233" customWidth="1"/>
    <col min="2564" max="2564" width="22.140625" style="233" customWidth="1"/>
    <col min="2565" max="2565" width="21" style="233" customWidth="1"/>
    <col min="2566" max="2567" width="22.28515625" style="233" customWidth="1"/>
    <col min="2568" max="2568" width="8.28515625" style="233" bestFit="1" customWidth="1"/>
    <col min="2569" max="2816" width="7.7109375" style="233"/>
    <col min="2817" max="2818" width="13.28515625" style="233" customWidth="1"/>
    <col min="2819" max="2819" width="22.28515625" style="233" customWidth="1"/>
    <col min="2820" max="2820" width="22.140625" style="233" customWidth="1"/>
    <col min="2821" max="2821" width="21" style="233" customWidth="1"/>
    <col min="2822" max="2823" width="22.28515625" style="233" customWidth="1"/>
    <col min="2824" max="2824" width="8.28515625" style="233" bestFit="1" customWidth="1"/>
    <col min="2825" max="3072" width="7.7109375" style="233"/>
    <col min="3073" max="3074" width="13.28515625" style="233" customWidth="1"/>
    <col min="3075" max="3075" width="22.28515625" style="233" customWidth="1"/>
    <col min="3076" max="3076" width="22.140625" style="233" customWidth="1"/>
    <col min="3077" max="3077" width="21" style="233" customWidth="1"/>
    <col min="3078" max="3079" width="22.28515625" style="233" customWidth="1"/>
    <col min="3080" max="3080" width="8.28515625" style="233" bestFit="1" customWidth="1"/>
    <col min="3081" max="3328" width="7.7109375" style="233"/>
    <col min="3329" max="3330" width="13.28515625" style="233" customWidth="1"/>
    <col min="3331" max="3331" width="22.28515625" style="233" customWidth="1"/>
    <col min="3332" max="3332" width="22.140625" style="233" customWidth="1"/>
    <col min="3333" max="3333" width="21" style="233" customWidth="1"/>
    <col min="3334" max="3335" width="22.28515625" style="233" customWidth="1"/>
    <col min="3336" max="3336" width="8.28515625" style="233" bestFit="1" customWidth="1"/>
    <col min="3337" max="3584" width="7.7109375" style="233"/>
    <col min="3585" max="3586" width="13.28515625" style="233" customWidth="1"/>
    <col min="3587" max="3587" width="22.28515625" style="233" customWidth="1"/>
    <col min="3588" max="3588" width="22.140625" style="233" customWidth="1"/>
    <col min="3589" max="3589" width="21" style="233" customWidth="1"/>
    <col min="3590" max="3591" width="22.28515625" style="233" customWidth="1"/>
    <col min="3592" max="3592" width="8.28515625" style="233" bestFit="1" customWidth="1"/>
    <col min="3593" max="3840" width="7.7109375" style="233"/>
    <col min="3841" max="3842" width="13.28515625" style="233" customWidth="1"/>
    <col min="3843" max="3843" width="22.28515625" style="233" customWidth="1"/>
    <col min="3844" max="3844" width="22.140625" style="233" customWidth="1"/>
    <col min="3845" max="3845" width="21" style="233" customWidth="1"/>
    <col min="3846" max="3847" width="22.28515625" style="233" customWidth="1"/>
    <col min="3848" max="3848" width="8.28515625" style="233" bestFit="1" customWidth="1"/>
    <col min="3849" max="4096" width="7.7109375" style="233"/>
    <col min="4097" max="4098" width="13.28515625" style="233" customWidth="1"/>
    <col min="4099" max="4099" width="22.28515625" style="233" customWidth="1"/>
    <col min="4100" max="4100" width="22.140625" style="233" customWidth="1"/>
    <col min="4101" max="4101" width="21" style="233" customWidth="1"/>
    <col min="4102" max="4103" width="22.28515625" style="233" customWidth="1"/>
    <col min="4104" max="4104" width="8.28515625" style="233" bestFit="1" customWidth="1"/>
    <col min="4105" max="4352" width="7.7109375" style="233"/>
    <col min="4353" max="4354" width="13.28515625" style="233" customWidth="1"/>
    <col min="4355" max="4355" width="22.28515625" style="233" customWidth="1"/>
    <col min="4356" max="4356" width="22.140625" style="233" customWidth="1"/>
    <col min="4357" max="4357" width="21" style="233" customWidth="1"/>
    <col min="4358" max="4359" width="22.28515625" style="233" customWidth="1"/>
    <col min="4360" max="4360" width="8.28515625" style="233" bestFit="1" customWidth="1"/>
    <col min="4361" max="4608" width="7.7109375" style="233"/>
    <col min="4609" max="4610" width="13.28515625" style="233" customWidth="1"/>
    <col min="4611" max="4611" width="22.28515625" style="233" customWidth="1"/>
    <col min="4612" max="4612" width="22.140625" style="233" customWidth="1"/>
    <col min="4613" max="4613" width="21" style="233" customWidth="1"/>
    <col min="4614" max="4615" width="22.28515625" style="233" customWidth="1"/>
    <col min="4616" max="4616" width="8.28515625" style="233" bestFit="1" customWidth="1"/>
    <col min="4617" max="4864" width="7.7109375" style="233"/>
    <col min="4865" max="4866" width="13.28515625" style="233" customWidth="1"/>
    <col min="4867" max="4867" width="22.28515625" style="233" customWidth="1"/>
    <col min="4868" max="4868" width="22.140625" style="233" customWidth="1"/>
    <col min="4869" max="4869" width="21" style="233" customWidth="1"/>
    <col min="4870" max="4871" width="22.28515625" style="233" customWidth="1"/>
    <col min="4872" max="4872" width="8.28515625" style="233" bestFit="1" customWidth="1"/>
    <col min="4873" max="5120" width="7.7109375" style="233"/>
    <col min="5121" max="5122" width="13.28515625" style="233" customWidth="1"/>
    <col min="5123" max="5123" width="22.28515625" style="233" customWidth="1"/>
    <col min="5124" max="5124" width="22.140625" style="233" customWidth="1"/>
    <col min="5125" max="5125" width="21" style="233" customWidth="1"/>
    <col min="5126" max="5127" width="22.28515625" style="233" customWidth="1"/>
    <col min="5128" max="5128" width="8.28515625" style="233" bestFit="1" customWidth="1"/>
    <col min="5129" max="5376" width="7.7109375" style="233"/>
    <col min="5377" max="5378" width="13.28515625" style="233" customWidth="1"/>
    <col min="5379" max="5379" width="22.28515625" style="233" customWidth="1"/>
    <col min="5380" max="5380" width="22.140625" style="233" customWidth="1"/>
    <col min="5381" max="5381" width="21" style="233" customWidth="1"/>
    <col min="5382" max="5383" width="22.28515625" style="233" customWidth="1"/>
    <col min="5384" max="5384" width="8.28515625" style="233" bestFit="1" customWidth="1"/>
    <col min="5385" max="5632" width="7.7109375" style="233"/>
    <col min="5633" max="5634" width="13.28515625" style="233" customWidth="1"/>
    <col min="5635" max="5635" width="22.28515625" style="233" customWidth="1"/>
    <col min="5636" max="5636" width="22.140625" style="233" customWidth="1"/>
    <col min="5637" max="5637" width="21" style="233" customWidth="1"/>
    <col min="5638" max="5639" width="22.28515625" style="233" customWidth="1"/>
    <col min="5640" max="5640" width="8.28515625" style="233" bestFit="1" customWidth="1"/>
    <col min="5641" max="5888" width="7.7109375" style="233"/>
    <col min="5889" max="5890" width="13.28515625" style="233" customWidth="1"/>
    <col min="5891" max="5891" width="22.28515625" style="233" customWidth="1"/>
    <col min="5892" max="5892" width="22.140625" style="233" customWidth="1"/>
    <col min="5893" max="5893" width="21" style="233" customWidth="1"/>
    <col min="5894" max="5895" width="22.28515625" style="233" customWidth="1"/>
    <col min="5896" max="5896" width="8.28515625" style="233" bestFit="1" customWidth="1"/>
    <col min="5897" max="6144" width="7.7109375" style="233"/>
    <col min="6145" max="6146" width="13.28515625" style="233" customWidth="1"/>
    <col min="6147" max="6147" width="22.28515625" style="233" customWidth="1"/>
    <col min="6148" max="6148" width="22.140625" style="233" customWidth="1"/>
    <col min="6149" max="6149" width="21" style="233" customWidth="1"/>
    <col min="6150" max="6151" width="22.28515625" style="233" customWidth="1"/>
    <col min="6152" max="6152" width="8.28515625" style="233" bestFit="1" customWidth="1"/>
    <col min="6153" max="6400" width="7.7109375" style="233"/>
    <col min="6401" max="6402" width="13.28515625" style="233" customWidth="1"/>
    <col min="6403" max="6403" width="22.28515625" style="233" customWidth="1"/>
    <col min="6404" max="6404" width="22.140625" style="233" customWidth="1"/>
    <col min="6405" max="6405" width="21" style="233" customWidth="1"/>
    <col min="6406" max="6407" width="22.28515625" style="233" customWidth="1"/>
    <col min="6408" max="6408" width="8.28515625" style="233" bestFit="1" customWidth="1"/>
    <col min="6409" max="6656" width="7.7109375" style="233"/>
    <col min="6657" max="6658" width="13.28515625" style="233" customWidth="1"/>
    <col min="6659" max="6659" width="22.28515625" style="233" customWidth="1"/>
    <col min="6660" max="6660" width="22.140625" style="233" customWidth="1"/>
    <col min="6661" max="6661" width="21" style="233" customWidth="1"/>
    <col min="6662" max="6663" width="22.28515625" style="233" customWidth="1"/>
    <col min="6664" max="6664" width="8.28515625" style="233" bestFit="1" customWidth="1"/>
    <col min="6665" max="6912" width="7.7109375" style="233"/>
    <col min="6913" max="6914" width="13.28515625" style="233" customWidth="1"/>
    <col min="6915" max="6915" width="22.28515625" style="233" customWidth="1"/>
    <col min="6916" max="6916" width="22.140625" style="233" customWidth="1"/>
    <col min="6917" max="6917" width="21" style="233" customWidth="1"/>
    <col min="6918" max="6919" width="22.28515625" style="233" customWidth="1"/>
    <col min="6920" max="6920" width="8.28515625" style="233" bestFit="1" customWidth="1"/>
    <col min="6921" max="7168" width="7.7109375" style="233"/>
    <col min="7169" max="7170" width="13.28515625" style="233" customWidth="1"/>
    <col min="7171" max="7171" width="22.28515625" style="233" customWidth="1"/>
    <col min="7172" max="7172" width="22.140625" style="233" customWidth="1"/>
    <col min="7173" max="7173" width="21" style="233" customWidth="1"/>
    <col min="7174" max="7175" width="22.28515625" style="233" customWidth="1"/>
    <col min="7176" max="7176" width="8.28515625" style="233" bestFit="1" customWidth="1"/>
    <col min="7177" max="7424" width="7.7109375" style="233"/>
    <col min="7425" max="7426" width="13.28515625" style="233" customWidth="1"/>
    <col min="7427" max="7427" width="22.28515625" style="233" customWidth="1"/>
    <col min="7428" max="7428" width="22.140625" style="233" customWidth="1"/>
    <col min="7429" max="7429" width="21" style="233" customWidth="1"/>
    <col min="7430" max="7431" width="22.28515625" style="233" customWidth="1"/>
    <col min="7432" max="7432" width="8.28515625" style="233" bestFit="1" customWidth="1"/>
    <col min="7433" max="7680" width="7.7109375" style="233"/>
    <col min="7681" max="7682" width="13.28515625" style="233" customWidth="1"/>
    <col min="7683" max="7683" width="22.28515625" style="233" customWidth="1"/>
    <col min="7684" max="7684" width="22.140625" style="233" customWidth="1"/>
    <col min="7685" max="7685" width="21" style="233" customWidth="1"/>
    <col min="7686" max="7687" width="22.28515625" style="233" customWidth="1"/>
    <col min="7688" max="7688" width="8.28515625" style="233" bestFit="1" customWidth="1"/>
    <col min="7689" max="7936" width="7.7109375" style="233"/>
    <col min="7937" max="7938" width="13.28515625" style="233" customWidth="1"/>
    <col min="7939" max="7939" width="22.28515625" style="233" customWidth="1"/>
    <col min="7940" max="7940" width="22.140625" style="233" customWidth="1"/>
    <col min="7941" max="7941" width="21" style="233" customWidth="1"/>
    <col min="7942" max="7943" width="22.28515625" style="233" customWidth="1"/>
    <col min="7944" max="7944" width="8.28515625" style="233" bestFit="1" customWidth="1"/>
    <col min="7945" max="8192" width="7.7109375" style="233"/>
    <col min="8193" max="8194" width="13.28515625" style="233" customWidth="1"/>
    <col min="8195" max="8195" width="22.28515625" style="233" customWidth="1"/>
    <col min="8196" max="8196" width="22.140625" style="233" customWidth="1"/>
    <col min="8197" max="8197" width="21" style="233" customWidth="1"/>
    <col min="8198" max="8199" width="22.28515625" style="233" customWidth="1"/>
    <col min="8200" max="8200" width="8.28515625" style="233" bestFit="1" customWidth="1"/>
    <col min="8201" max="8448" width="7.7109375" style="233"/>
    <col min="8449" max="8450" width="13.28515625" style="233" customWidth="1"/>
    <col min="8451" max="8451" width="22.28515625" style="233" customWidth="1"/>
    <col min="8452" max="8452" width="22.140625" style="233" customWidth="1"/>
    <col min="8453" max="8453" width="21" style="233" customWidth="1"/>
    <col min="8454" max="8455" width="22.28515625" style="233" customWidth="1"/>
    <col min="8456" max="8456" width="8.28515625" style="233" bestFit="1" customWidth="1"/>
    <col min="8457" max="8704" width="7.7109375" style="233"/>
    <col min="8705" max="8706" width="13.28515625" style="233" customWidth="1"/>
    <col min="8707" max="8707" width="22.28515625" style="233" customWidth="1"/>
    <col min="8708" max="8708" width="22.140625" style="233" customWidth="1"/>
    <col min="8709" max="8709" width="21" style="233" customWidth="1"/>
    <col min="8710" max="8711" width="22.28515625" style="233" customWidth="1"/>
    <col min="8712" max="8712" width="8.28515625" style="233" bestFit="1" customWidth="1"/>
    <col min="8713" max="8960" width="7.7109375" style="233"/>
    <col min="8961" max="8962" width="13.28515625" style="233" customWidth="1"/>
    <col min="8963" max="8963" width="22.28515625" style="233" customWidth="1"/>
    <col min="8964" max="8964" width="22.140625" style="233" customWidth="1"/>
    <col min="8965" max="8965" width="21" style="233" customWidth="1"/>
    <col min="8966" max="8967" width="22.28515625" style="233" customWidth="1"/>
    <col min="8968" max="8968" width="8.28515625" style="233" bestFit="1" customWidth="1"/>
    <col min="8969" max="9216" width="7.7109375" style="233"/>
    <col min="9217" max="9218" width="13.28515625" style="233" customWidth="1"/>
    <col min="9219" max="9219" width="22.28515625" style="233" customWidth="1"/>
    <col min="9220" max="9220" width="22.140625" style="233" customWidth="1"/>
    <col min="9221" max="9221" width="21" style="233" customWidth="1"/>
    <col min="9222" max="9223" width="22.28515625" style="233" customWidth="1"/>
    <col min="9224" max="9224" width="8.28515625" style="233" bestFit="1" customWidth="1"/>
    <col min="9225" max="9472" width="7.7109375" style="233"/>
    <col min="9473" max="9474" width="13.28515625" style="233" customWidth="1"/>
    <col min="9475" max="9475" width="22.28515625" style="233" customWidth="1"/>
    <col min="9476" max="9476" width="22.140625" style="233" customWidth="1"/>
    <col min="9477" max="9477" width="21" style="233" customWidth="1"/>
    <col min="9478" max="9479" width="22.28515625" style="233" customWidth="1"/>
    <col min="9480" max="9480" width="8.28515625" style="233" bestFit="1" customWidth="1"/>
    <col min="9481" max="9728" width="7.7109375" style="233"/>
    <col min="9729" max="9730" width="13.28515625" style="233" customWidth="1"/>
    <col min="9731" max="9731" width="22.28515625" style="233" customWidth="1"/>
    <col min="9732" max="9732" width="22.140625" style="233" customWidth="1"/>
    <col min="9733" max="9733" width="21" style="233" customWidth="1"/>
    <col min="9734" max="9735" width="22.28515625" style="233" customWidth="1"/>
    <col min="9736" max="9736" width="8.28515625" style="233" bestFit="1" customWidth="1"/>
    <col min="9737" max="9984" width="7.7109375" style="233"/>
    <col min="9985" max="9986" width="13.28515625" style="233" customWidth="1"/>
    <col min="9987" max="9987" width="22.28515625" style="233" customWidth="1"/>
    <col min="9988" max="9988" width="22.140625" style="233" customWidth="1"/>
    <col min="9989" max="9989" width="21" style="233" customWidth="1"/>
    <col min="9990" max="9991" width="22.28515625" style="233" customWidth="1"/>
    <col min="9992" max="9992" width="8.28515625" style="233" bestFit="1" customWidth="1"/>
    <col min="9993" max="10240" width="7.7109375" style="233"/>
    <col min="10241" max="10242" width="13.28515625" style="233" customWidth="1"/>
    <col min="10243" max="10243" width="22.28515625" style="233" customWidth="1"/>
    <col min="10244" max="10244" width="22.140625" style="233" customWidth="1"/>
    <col min="10245" max="10245" width="21" style="233" customWidth="1"/>
    <col min="10246" max="10247" width="22.28515625" style="233" customWidth="1"/>
    <col min="10248" max="10248" width="8.28515625" style="233" bestFit="1" customWidth="1"/>
    <col min="10249" max="10496" width="7.7109375" style="233"/>
    <col min="10497" max="10498" width="13.28515625" style="233" customWidth="1"/>
    <col min="10499" max="10499" width="22.28515625" style="233" customWidth="1"/>
    <col min="10500" max="10500" width="22.140625" style="233" customWidth="1"/>
    <col min="10501" max="10501" width="21" style="233" customWidth="1"/>
    <col min="10502" max="10503" width="22.28515625" style="233" customWidth="1"/>
    <col min="10504" max="10504" width="8.28515625" style="233" bestFit="1" customWidth="1"/>
    <col min="10505" max="10752" width="7.7109375" style="233"/>
    <col min="10753" max="10754" width="13.28515625" style="233" customWidth="1"/>
    <col min="10755" max="10755" width="22.28515625" style="233" customWidth="1"/>
    <col min="10756" max="10756" width="22.140625" style="233" customWidth="1"/>
    <col min="10757" max="10757" width="21" style="233" customWidth="1"/>
    <col min="10758" max="10759" width="22.28515625" style="233" customWidth="1"/>
    <col min="10760" max="10760" width="8.28515625" style="233" bestFit="1" customWidth="1"/>
    <col min="10761" max="11008" width="7.7109375" style="233"/>
    <col min="11009" max="11010" width="13.28515625" style="233" customWidth="1"/>
    <col min="11011" max="11011" width="22.28515625" style="233" customWidth="1"/>
    <col min="11012" max="11012" width="22.140625" style="233" customWidth="1"/>
    <col min="11013" max="11013" width="21" style="233" customWidth="1"/>
    <col min="11014" max="11015" width="22.28515625" style="233" customWidth="1"/>
    <col min="11016" max="11016" width="8.28515625" style="233" bestFit="1" customWidth="1"/>
    <col min="11017" max="11264" width="7.7109375" style="233"/>
    <col min="11265" max="11266" width="13.28515625" style="233" customWidth="1"/>
    <col min="11267" max="11267" width="22.28515625" style="233" customWidth="1"/>
    <col min="11268" max="11268" width="22.140625" style="233" customWidth="1"/>
    <col min="11269" max="11269" width="21" style="233" customWidth="1"/>
    <col min="11270" max="11271" width="22.28515625" style="233" customWidth="1"/>
    <col min="11272" max="11272" width="8.28515625" style="233" bestFit="1" customWidth="1"/>
    <col min="11273" max="11520" width="7.7109375" style="233"/>
    <col min="11521" max="11522" width="13.28515625" style="233" customWidth="1"/>
    <col min="11523" max="11523" width="22.28515625" style="233" customWidth="1"/>
    <col min="11524" max="11524" width="22.140625" style="233" customWidth="1"/>
    <col min="11525" max="11525" width="21" style="233" customWidth="1"/>
    <col min="11526" max="11527" width="22.28515625" style="233" customWidth="1"/>
    <col min="11528" max="11528" width="8.28515625" style="233" bestFit="1" customWidth="1"/>
    <col min="11529" max="11776" width="7.7109375" style="233"/>
    <col min="11777" max="11778" width="13.28515625" style="233" customWidth="1"/>
    <col min="11779" max="11779" width="22.28515625" style="233" customWidth="1"/>
    <col min="11780" max="11780" width="22.140625" style="233" customWidth="1"/>
    <col min="11781" max="11781" width="21" style="233" customWidth="1"/>
    <col min="11782" max="11783" width="22.28515625" style="233" customWidth="1"/>
    <col min="11784" max="11784" width="8.28515625" style="233" bestFit="1" customWidth="1"/>
    <col min="11785" max="12032" width="7.7109375" style="233"/>
    <col min="12033" max="12034" width="13.28515625" style="233" customWidth="1"/>
    <col min="12035" max="12035" width="22.28515625" style="233" customWidth="1"/>
    <col min="12036" max="12036" width="22.140625" style="233" customWidth="1"/>
    <col min="12037" max="12037" width="21" style="233" customWidth="1"/>
    <col min="12038" max="12039" width="22.28515625" style="233" customWidth="1"/>
    <col min="12040" max="12040" width="8.28515625" style="233" bestFit="1" customWidth="1"/>
    <col min="12041" max="12288" width="7.7109375" style="233"/>
    <col min="12289" max="12290" width="13.28515625" style="233" customWidth="1"/>
    <col min="12291" max="12291" width="22.28515625" style="233" customWidth="1"/>
    <col min="12292" max="12292" width="22.140625" style="233" customWidth="1"/>
    <col min="12293" max="12293" width="21" style="233" customWidth="1"/>
    <col min="12294" max="12295" width="22.28515625" style="233" customWidth="1"/>
    <col min="12296" max="12296" width="8.28515625" style="233" bestFit="1" customWidth="1"/>
    <col min="12297" max="12544" width="7.7109375" style="233"/>
    <col min="12545" max="12546" width="13.28515625" style="233" customWidth="1"/>
    <col min="12547" max="12547" width="22.28515625" style="233" customWidth="1"/>
    <col min="12548" max="12548" width="22.140625" style="233" customWidth="1"/>
    <col min="12549" max="12549" width="21" style="233" customWidth="1"/>
    <col min="12550" max="12551" width="22.28515625" style="233" customWidth="1"/>
    <col min="12552" max="12552" width="8.28515625" style="233" bestFit="1" customWidth="1"/>
    <col min="12553" max="12800" width="7.7109375" style="233"/>
    <col min="12801" max="12802" width="13.28515625" style="233" customWidth="1"/>
    <col min="12803" max="12803" width="22.28515625" style="233" customWidth="1"/>
    <col min="12804" max="12804" width="22.140625" style="233" customWidth="1"/>
    <col min="12805" max="12805" width="21" style="233" customWidth="1"/>
    <col min="12806" max="12807" width="22.28515625" style="233" customWidth="1"/>
    <col min="12808" max="12808" width="8.28515625" style="233" bestFit="1" customWidth="1"/>
    <col min="12809" max="13056" width="7.7109375" style="233"/>
    <col min="13057" max="13058" width="13.28515625" style="233" customWidth="1"/>
    <col min="13059" max="13059" width="22.28515625" style="233" customWidth="1"/>
    <col min="13060" max="13060" width="22.140625" style="233" customWidth="1"/>
    <col min="13061" max="13061" width="21" style="233" customWidth="1"/>
    <col min="13062" max="13063" width="22.28515625" style="233" customWidth="1"/>
    <col min="13064" max="13064" width="8.28515625" style="233" bestFit="1" customWidth="1"/>
    <col min="13065" max="13312" width="7.7109375" style="233"/>
    <col min="13313" max="13314" width="13.28515625" style="233" customWidth="1"/>
    <col min="13315" max="13315" width="22.28515625" style="233" customWidth="1"/>
    <col min="13316" max="13316" width="22.140625" style="233" customWidth="1"/>
    <col min="13317" max="13317" width="21" style="233" customWidth="1"/>
    <col min="13318" max="13319" width="22.28515625" style="233" customWidth="1"/>
    <col min="13320" max="13320" width="8.28515625" style="233" bestFit="1" customWidth="1"/>
    <col min="13321" max="13568" width="7.7109375" style="233"/>
    <col min="13569" max="13570" width="13.28515625" style="233" customWidth="1"/>
    <col min="13571" max="13571" width="22.28515625" style="233" customWidth="1"/>
    <col min="13572" max="13572" width="22.140625" style="233" customWidth="1"/>
    <col min="13573" max="13573" width="21" style="233" customWidth="1"/>
    <col min="13574" max="13575" width="22.28515625" style="233" customWidth="1"/>
    <col min="13576" max="13576" width="8.28515625" style="233" bestFit="1" customWidth="1"/>
    <col min="13577" max="13824" width="7.7109375" style="233"/>
    <col min="13825" max="13826" width="13.28515625" style="233" customWidth="1"/>
    <col min="13827" max="13827" width="22.28515625" style="233" customWidth="1"/>
    <col min="13828" max="13828" width="22.140625" style="233" customWidth="1"/>
    <col min="13829" max="13829" width="21" style="233" customWidth="1"/>
    <col min="13830" max="13831" width="22.28515625" style="233" customWidth="1"/>
    <col min="13832" max="13832" width="8.28515625" style="233" bestFit="1" customWidth="1"/>
    <col min="13833" max="14080" width="7.7109375" style="233"/>
    <col min="14081" max="14082" width="13.28515625" style="233" customWidth="1"/>
    <col min="14083" max="14083" width="22.28515625" style="233" customWidth="1"/>
    <col min="14084" max="14084" width="22.140625" style="233" customWidth="1"/>
    <col min="14085" max="14085" width="21" style="233" customWidth="1"/>
    <col min="14086" max="14087" width="22.28515625" style="233" customWidth="1"/>
    <col min="14088" max="14088" width="8.28515625" style="233" bestFit="1" customWidth="1"/>
    <col min="14089" max="14336" width="7.7109375" style="233"/>
    <col min="14337" max="14338" width="13.28515625" style="233" customWidth="1"/>
    <col min="14339" max="14339" width="22.28515625" style="233" customWidth="1"/>
    <col min="14340" max="14340" width="22.140625" style="233" customWidth="1"/>
    <col min="14341" max="14341" width="21" style="233" customWidth="1"/>
    <col min="14342" max="14343" width="22.28515625" style="233" customWidth="1"/>
    <col min="14344" max="14344" width="8.28515625" style="233" bestFit="1" customWidth="1"/>
    <col min="14345" max="14592" width="7.7109375" style="233"/>
    <col min="14593" max="14594" width="13.28515625" style="233" customWidth="1"/>
    <col min="14595" max="14595" width="22.28515625" style="233" customWidth="1"/>
    <col min="14596" max="14596" width="22.140625" style="233" customWidth="1"/>
    <col min="14597" max="14597" width="21" style="233" customWidth="1"/>
    <col min="14598" max="14599" width="22.28515625" style="233" customWidth="1"/>
    <col min="14600" max="14600" width="8.28515625" style="233" bestFit="1" customWidth="1"/>
    <col min="14601" max="14848" width="7.7109375" style="233"/>
    <col min="14849" max="14850" width="13.28515625" style="233" customWidth="1"/>
    <col min="14851" max="14851" width="22.28515625" style="233" customWidth="1"/>
    <col min="14852" max="14852" width="22.140625" style="233" customWidth="1"/>
    <col min="14853" max="14853" width="21" style="233" customWidth="1"/>
    <col min="14854" max="14855" width="22.28515625" style="233" customWidth="1"/>
    <col min="14856" max="14856" width="8.28515625" style="233" bestFit="1" customWidth="1"/>
    <col min="14857" max="15104" width="7.7109375" style="233"/>
    <col min="15105" max="15106" width="13.28515625" style="233" customWidth="1"/>
    <col min="15107" max="15107" width="22.28515625" style="233" customWidth="1"/>
    <col min="15108" max="15108" width="22.140625" style="233" customWidth="1"/>
    <col min="15109" max="15109" width="21" style="233" customWidth="1"/>
    <col min="15110" max="15111" width="22.28515625" style="233" customWidth="1"/>
    <col min="15112" max="15112" width="8.28515625" style="233" bestFit="1" customWidth="1"/>
    <col min="15113" max="15360" width="7.7109375" style="233"/>
    <col min="15361" max="15362" width="13.28515625" style="233" customWidth="1"/>
    <col min="15363" max="15363" width="22.28515625" style="233" customWidth="1"/>
    <col min="15364" max="15364" width="22.140625" style="233" customWidth="1"/>
    <col min="15365" max="15365" width="21" style="233" customWidth="1"/>
    <col min="15366" max="15367" width="22.28515625" style="233" customWidth="1"/>
    <col min="15368" max="15368" width="8.28515625" style="233" bestFit="1" customWidth="1"/>
    <col min="15369" max="15616" width="7.7109375" style="233"/>
    <col min="15617" max="15618" width="13.28515625" style="233" customWidth="1"/>
    <col min="15619" max="15619" width="22.28515625" style="233" customWidth="1"/>
    <col min="15620" max="15620" width="22.140625" style="233" customWidth="1"/>
    <col min="15621" max="15621" width="21" style="233" customWidth="1"/>
    <col min="15622" max="15623" width="22.28515625" style="233" customWidth="1"/>
    <col min="15624" max="15624" width="8.28515625" style="233" bestFit="1" customWidth="1"/>
    <col min="15625" max="15872" width="7.7109375" style="233"/>
    <col min="15873" max="15874" width="13.28515625" style="233" customWidth="1"/>
    <col min="15875" max="15875" width="22.28515625" style="233" customWidth="1"/>
    <col min="15876" max="15876" width="22.140625" style="233" customWidth="1"/>
    <col min="15877" max="15877" width="21" style="233" customWidth="1"/>
    <col min="15878" max="15879" width="22.28515625" style="233" customWidth="1"/>
    <col min="15880" max="15880" width="8.28515625" style="233" bestFit="1" customWidth="1"/>
    <col min="15881" max="16128" width="7.7109375" style="233"/>
    <col min="16129" max="16130" width="13.28515625" style="233" customWidth="1"/>
    <col min="16131" max="16131" width="22.28515625" style="233" customWidth="1"/>
    <col min="16132" max="16132" width="22.140625" style="233" customWidth="1"/>
    <col min="16133" max="16133" width="21" style="233" customWidth="1"/>
    <col min="16134" max="16135" width="22.28515625" style="233" customWidth="1"/>
    <col min="16136" max="16136" width="8.28515625" style="233" bestFit="1" customWidth="1"/>
    <col min="16137" max="16384" width="7.7109375" style="233"/>
  </cols>
  <sheetData>
    <row r="1" spans="1:12" s="232" customFormat="1" ht="69.75" customHeight="1">
      <c r="A1" s="832" t="s">
        <v>760</v>
      </c>
      <c r="B1" s="832"/>
      <c r="C1" s="832"/>
      <c r="D1" s="832"/>
      <c r="E1" s="832"/>
      <c r="F1" s="832"/>
      <c r="G1" s="832"/>
    </row>
    <row r="2" spans="1:12" s="232" customFormat="1" ht="58.5" customHeight="1">
      <c r="A2" s="792" t="s">
        <v>754</v>
      </c>
      <c r="B2" s="792"/>
      <c r="C2" s="792"/>
      <c r="D2" s="792"/>
      <c r="E2" s="792"/>
      <c r="F2" s="792"/>
      <c r="G2" s="792"/>
    </row>
    <row r="3" spans="1:12" s="232" customFormat="1" ht="39" customHeight="1">
      <c r="A3" s="782" t="s">
        <v>577</v>
      </c>
      <c r="B3" s="782"/>
      <c r="C3" s="782"/>
      <c r="D3" s="782"/>
      <c r="E3" s="782" t="s">
        <v>578</v>
      </c>
      <c r="F3" s="782"/>
      <c r="G3" s="782"/>
    </row>
    <row r="4" spans="1:12" s="179" customFormat="1" ht="79.5" customHeight="1">
      <c r="A4" s="810" t="s">
        <v>971</v>
      </c>
      <c r="B4" s="485" t="s">
        <v>601</v>
      </c>
      <c r="C4" s="485" t="s">
        <v>602</v>
      </c>
      <c r="D4" s="485" t="s">
        <v>603</v>
      </c>
      <c r="E4" s="485" t="s">
        <v>604</v>
      </c>
      <c r="F4" s="485" t="s">
        <v>605</v>
      </c>
      <c r="G4" s="810" t="s">
        <v>993</v>
      </c>
    </row>
    <row r="5" spans="1:12" ht="35.25" customHeight="1">
      <c r="A5" s="811"/>
      <c r="B5" s="488" t="s">
        <v>134</v>
      </c>
      <c r="C5" s="786" t="s">
        <v>47</v>
      </c>
      <c r="D5" s="488" t="s">
        <v>134</v>
      </c>
      <c r="E5" s="786" t="s">
        <v>47</v>
      </c>
      <c r="F5" s="802" t="s">
        <v>662</v>
      </c>
      <c r="G5" s="811"/>
    </row>
    <row r="6" spans="1:12" ht="54.95" customHeight="1">
      <c r="A6" s="812"/>
      <c r="B6" s="485" t="s">
        <v>606</v>
      </c>
      <c r="C6" s="788"/>
      <c r="D6" s="485" t="s">
        <v>606</v>
      </c>
      <c r="E6" s="788"/>
      <c r="F6" s="802"/>
      <c r="G6" s="812"/>
    </row>
    <row r="7" spans="1:12" ht="54.95" customHeight="1">
      <c r="A7" s="461" t="s">
        <v>104</v>
      </c>
      <c r="B7" s="493">
        <v>26</v>
      </c>
      <c r="C7" s="493">
        <v>33</v>
      </c>
      <c r="D7" s="493">
        <v>52</v>
      </c>
      <c r="E7" s="493">
        <v>67</v>
      </c>
      <c r="F7" s="452">
        <f>B7+D7</f>
        <v>78</v>
      </c>
      <c r="G7" s="461" t="s">
        <v>2</v>
      </c>
    </row>
    <row r="8" spans="1:12" ht="54.95" customHeight="1">
      <c r="A8" s="461" t="s">
        <v>859</v>
      </c>
      <c r="B8" s="494">
        <v>14</v>
      </c>
      <c r="C8" s="494">
        <v>47</v>
      </c>
      <c r="D8" s="494">
        <v>16</v>
      </c>
      <c r="E8" s="494">
        <v>53</v>
      </c>
      <c r="F8" s="452">
        <f t="shared" ref="F8:F21" si="0">B8+D8</f>
        <v>30</v>
      </c>
      <c r="G8" s="461" t="s">
        <v>3</v>
      </c>
      <c r="H8" s="234"/>
      <c r="I8" s="234"/>
      <c r="J8" s="179"/>
      <c r="K8" s="179"/>
      <c r="L8" s="179"/>
    </row>
    <row r="9" spans="1:12" ht="54.95" customHeight="1">
      <c r="A9" s="461" t="s">
        <v>105</v>
      </c>
      <c r="B9" s="493">
        <v>11</v>
      </c>
      <c r="C9" s="493">
        <v>18</v>
      </c>
      <c r="D9" s="493">
        <v>50</v>
      </c>
      <c r="E9" s="493">
        <v>82</v>
      </c>
      <c r="F9" s="452">
        <f t="shared" si="0"/>
        <v>61</v>
      </c>
      <c r="G9" s="461" t="s">
        <v>5</v>
      </c>
    </row>
    <row r="10" spans="1:12" ht="54.95" customHeight="1">
      <c r="A10" s="461" t="s">
        <v>106</v>
      </c>
      <c r="B10" s="494">
        <v>25</v>
      </c>
      <c r="C10" s="494">
        <v>43</v>
      </c>
      <c r="D10" s="494">
        <v>33</v>
      </c>
      <c r="E10" s="494">
        <v>57</v>
      </c>
      <c r="F10" s="452">
        <f t="shared" si="0"/>
        <v>58</v>
      </c>
      <c r="G10" s="461" t="s">
        <v>7</v>
      </c>
    </row>
    <row r="11" spans="1:12" ht="54.95" customHeight="1">
      <c r="A11" s="461" t="s">
        <v>107</v>
      </c>
      <c r="B11" s="493">
        <v>6</v>
      </c>
      <c r="C11" s="493">
        <v>21</v>
      </c>
      <c r="D11" s="493">
        <v>22</v>
      </c>
      <c r="E11" s="493">
        <v>79</v>
      </c>
      <c r="F11" s="452">
        <f t="shared" si="0"/>
        <v>28</v>
      </c>
      <c r="G11" s="461" t="s">
        <v>8</v>
      </c>
    </row>
    <row r="12" spans="1:12" ht="54.95" customHeight="1">
      <c r="A12" s="461" t="s">
        <v>108</v>
      </c>
      <c r="B12" s="494">
        <v>9</v>
      </c>
      <c r="C12" s="494">
        <v>37</v>
      </c>
      <c r="D12" s="494">
        <v>15</v>
      </c>
      <c r="E12" s="494">
        <v>63</v>
      </c>
      <c r="F12" s="452">
        <f t="shared" si="0"/>
        <v>24</v>
      </c>
      <c r="G12" s="461" t="s">
        <v>10</v>
      </c>
    </row>
    <row r="13" spans="1:12" ht="54.95" customHeight="1">
      <c r="A13" s="461" t="s">
        <v>110</v>
      </c>
      <c r="B13" s="493">
        <v>30</v>
      </c>
      <c r="C13" s="493">
        <v>47</v>
      </c>
      <c r="D13" s="493">
        <v>34</v>
      </c>
      <c r="E13" s="493">
        <v>53</v>
      </c>
      <c r="F13" s="452">
        <f t="shared" si="0"/>
        <v>64</v>
      </c>
      <c r="G13" s="461" t="s">
        <v>11</v>
      </c>
    </row>
    <row r="14" spans="1:12" ht="54.95" customHeight="1">
      <c r="A14" s="461" t="s">
        <v>111</v>
      </c>
      <c r="B14" s="494">
        <v>1</v>
      </c>
      <c r="C14" s="494">
        <v>6</v>
      </c>
      <c r="D14" s="494">
        <v>17</v>
      </c>
      <c r="E14" s="494">
        <v>94</v>
      </c>
      <c r="F14" s="452">
        <f t="shared" si="0"/>
        <v>18</v>
      </c>
      <c r="G14" s="461" t="s">
        <v>13</v>
      </c>
    </row>
    <row r="15" spans="1:12" ht="54.95" customHeight="1">
      <c r="A15" s="461" t="s">
        <v>112</v>
      </c>
      <c r="B15" s="493">
        <v>16</v>
      </c>
      <c r="C15" s="493">
        <v>43</v>
      </c>
      <c r="D15" s="493">
        <v>21</v>
      </c>
      <c r="E15" s="493">
        <v>57</v>
      </c>
      <c r="F15" s="452">
        <f t="shared" si="0"/>
        <v>37</v>
      </c>
      <c r="G15" s="461" t="s">
        <v>17</v>
      </c>
    </row>
    <row r="16" spans="1:12" ht="54.95" customHeight="1">
      <c r="A16" s="461" t="s">
        <v>113</v>
      </c>
      <c r="B16" s="494">
        <v>7</v>
      </c>
      <c r="C16" s="494">
        <v>30</v>
      </c>
      <c r="D16" s="494">
        <v>16</v>
      </c>
      <c r="E16" s="494">
        <v>70</v>
      </c>
      <c r="F16" s="452">
        <f t="shared" si="0"/>
        <v>23</v>
      </c>
      <c r="G16" s="461" t="s">
        <v>20</v>
      </c>
    </row>
    <row r="17" spans="1:14" ht="54.95" customHeight="1">
      <c r="A17" s="461" t="s">
        <v>21</v>
      </c>
      <c r="B17" s="493">
        <v>7</v>
      </c>
      <c r="C17" s="493">
        <v>64</v>
      </c>
      <c r="D17" s="493">
        <v>4</v>
      </c>
      <c r="E17" s="493">
        <v>36</v>
      </c>
      <c r="F17" s="452">
        <f t="shared" si="0"/>
        <v>11</v>
      </c>
      <c r="G17" s="461" t="s">
        <v>114</v>
      </c>
    </row>
    <row r="18" spans="1:14" ht="54.95" customHeight="1">
      <c r="A18" s="461" t="s">
        <v>24</v>
      </c>
      <c r="B18" s="494">
        <v>10</v>
      </c>
      <c r="C18" s="494">
        <v>55</v>
      </c>
      <c r="D18" s="494">
        <v>8</v>
      </c>
      <c r="E18" s="494">
        <v>45</v>
      </c>
      <c r="F18" s="452">
        <f t="shared" si="0"/>
        <v>18</v>
      </c>
      <c r="G18" s="461" t="s">
        <v>25</v>
      </c>
    </row>
    <row r="19" spans="1:14" ht="54.95" customHeight="1">
      <c r="A19" s="461" t="s">
        <v>116</v>
      </c>
      <c r="B19" s="493">
        <v>3</v>
      </c>
      <c r="C19" s="493">
        <v>60</v>
      </c>
      <c r="D19" s="493">
        <v>2</v>
      </c>
      <c r="E19" s="493">
        <v>40</v>
      </c>
      <c r="F19" s="452">
        <f t="shared" si="0"/>
        <v>5</v>
      </c>
      <c r="G19" s="461" t="s">
        <v>117</v>
      </c>
    </row>
    <row r="20" spans="1:14" ht="54.95" customHeight="1">
      <c r="A20" s="461" t="s">
        <v>118</v>
      </c>
      <c r="B20" s="494">
        <v>8</v>
      </c>
      <c r="C20" s="494">
        <v>31</v>
      </c>
      <c r="D20" s="494">
        <v>18</v>
      </c>
      <c r="E20" s="494">
        <v>59</v>
      </c>
      <c r="F20" s="452">
        <f t="shared" si="0"/>
        <v>26</v>
      </c>
      <c r="G20" s="461" t="s">
        <v>28</v>
      </c>
    </row>
    <row r="21" spans="1:14" ht="54.95" customHeight="1">
      <c r="A21" s="461" t="s">
        <v>126</v>
      </c>
      <c r="B21" s="493">
        <v>16</v>
      </c>
      <c r="C21" s="493">
        <v>47</v>
      </c>
      <c r="D21" s="493">
        <v>18</v>
      </c>
      <c r="E21" s="493">
        <v>53</v>
      </c>
      <c r="F21" s="452">
        <f t="shared" si="0"/>
        <v>34</v>
      </c>
      <c r="G21" s="461" t="s">
        <v>30</v>
      </c>
      <c r="N21" s="233" t="s">
        <v>755</v>
      </c>
    </row>
    <row r="22" spans="1:14" ht="54.95" customHeight="1">
      <c r="A22" s="462" t="s">
        <v>58</v>
      </c>
      <c r="B22" s="480">
        <f>SUM(B7:B21)</f>
        <v>189</v>
      </c>
      <c r="C22" s="480">
        <f>SUM(C7:C21)</f>
        <v>582</v>
      </c>
      <c r="D22" s="480">
        <f>SUM(D7:D21)</f>
        <v>326</v>
      </c>
      <c r="E22" s="480">
        <f>SUM(E7:E21)</f>
        <v>908</v>
      </c>
      <c r="F22" s="480">
        <f>SUM(F7:F21)</f>
        <v>515</v>
      </c>
      <c r="G22" s="462" t="s">
        <v>36</v>
      </c>
    </row>
    <row r="23" spans="1:14" s="235" customFormat="1" ht="39" customHeight="1">
      <c r="A23" s="120"/>
    </row>
  </sheetData>
  <mergeCells count="9">
    <mergeCell ref="F5:F6"/>
    <mergeCell ref="A1:G1"/>
    <mergeCell ref="A2:G2"/>
    <mergeCell ref="A4:A6"/>
    <mergeCell ref="G4:G6"/>
    <mergeCell ref="A3:D3"/>
    <mergeCell ref="E3:G3"/>
    <mergeCell ref="C5:C6"/>
    <mergeCell ref="E5:E6"/>
  </mergeCells>
  <printOptions horizontalCentered="1" verticalCentered="1"/>
  <pageMargins left="0.7" right="0.7" top="1" bottom="1" header="0.5" footer="0.5"/>
  <pageSetup paperSize="9" scale="47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AV30"/>
  <sheetViews>
    <sheetView showGridLines="0" rightToLeft="1" topLeftCell="A7" zoomScale="80" zoomScaleNormal="80" workbookViewId="0">
      <selection sqref="A1:Y1"/>
    </sheetView>
  </sheetViews>
  <sheetFormatPr defaultColWidth="7.7109375" defaultRowHeight="15.75"/>
  <cols>
    <col min="1" max="1" width="19.28515625" style="71" bestFit="1" customWidth="1"/>
    <col min="2" max="2" width="21.28515625" style="71" bestFit="1" customWidth="1"/>
    <col min="3" max="24" width="9.7109375" style="71" customWidth="1"/>
    <col min="25" max="25" width="10.28515625" style="71" customWidth="1"/>
    <col min="26" max="26" width="7.7109375" style="71"/>
    <col min="27" max="27" width="17.28515625" style="71" customWidth="1"/>
    <col min="28" max="258" width="7.7109375" style="71"/>
    <col min="259" max="260" width="10.28515625" style="71" customWidth="1"/>
    <col min="261" max="281" width="5" style="71" customWidth="1"/>
    <col min="282" max="282" width="6.28515625" style="71" customWidth="1"/>
    <col min="283" max="514" width="7.7109375" style="71"/>
    <col min="515" max="516" width="10.28515625" style="71" customWidth="1"/>
    <col min="517" max="537" width="5" style="71" customWidth="1"/>
    <col min="538" max="538" width="6.28515625" style="71" customWidth="1"/>
    <col min="539" max="770" width="7.7109375" style="71"/>
    <col min="771" max="772" width="10.28515625" style="71" customWidth="1"/>
    <col min="773" max="793" width="5" style="71" customWidth="1"/>
    <col min="794" max="794" width="6.28515625" style="71" customWidth="1"/>
    <col min="795" max="1026" width="7.7109375" style="71"/>
    <col min="1027" max="1028" width="10.28515625" style="71" customWidth="1"/>
    <col min="1029" max="1049" width="5" style="71" customWidth="1"/>
    <col min="1050" max="1050" width="6.28515625" style="71" customWidth="1"/>
    <col min="1051" max="1282" width="7.7109375" style="71"/>
    <col min="1283" max="1284" width="10.28515625" style="71" customWidth="1"/>
    <col min="1285" max="1305" width="5" style="71" customWidth="1"/>
    <col min="1306" max="1306" width="6.28515625" style="71" customWidth="1"/>
    <col min="1307" max="1538" width="7.7109375" style="71"/>
    <col min="1539" max="1540" width="10.28515625" style="71" customWidth="1"/>
    <col min="1541" max="1561" width="5" style="71" customWidth="1"/>
    <col min="1562" max="1562" width="6.28515625" style="71" customWidth="1"/>
    <col min="1563" max="1794" width="7.7109375" style="71"/>
    <col min="1795" max="1796" width="10.28515625" style="71" customWidth="1"/>
    <col min="1797" max="1817" width="5" style="71" customWidth="1"/>
    <col min="1818" max="1818" width="6.28515625" style="71" customWidth="1"/>
    <col min="1819" max="2050" width="7.7109375" style="71"/>
    <col min="2051" max="2052" width="10.28515625" style="71" customWidth="1"/>
    <col min="2053" max="2073" width="5" style="71" customWidth="1"/>
    <col min="2074" max="2074" width="6.28515625" style="71" customWidth="1"/>
    <col min="2075" max="2306" width="7.7109375" style="71"/>
    <col min="2307" max="2308" width="10.28515625" style="71" customWidth="1"/>
    <col min="2309" max="2329" width="5" style="71" customWidth="1"/>
    <col min="2330" max="2330" width="6.28515625" style="71" customWidth="1"/>
    <col min="2331" max="2562" width="7.7109375" style="71"/>
    <col min="2563" max="2564" width="10.28515625" style="71" customWidth="1"/>
    <col min="2565" max="2585" width="5" style="71" customWidth="1"/>
    <col min="2586" max="2586" width="6.28515625" style="71" customWidth="1"/>
    <col min="2587" max="2818" width="7.7109375" style="71"/>
    <col min="2819" max="2820" width="10.28515625" style="71" customWidth="1"/>
    <col min="2821" max="2841" width="5" style="71" customWidth="1"/>
    <col min="2842" max="2842" width="6.28515625" style="71" customWidth="1"/>
    <col min="2843" max="3074" width="7.7109375" style="71"/>
    <col min="3075" max="3076" width="10.28515625" style="71" customWidth="1"/>
    <col min="3077" max="3097" width="5" style="71" customWidth="1"/>
    <col min="3098" max="3098" width="6.28515625" style="71" customWidth="1"/>
    <col min="3099" max="3330" width="7.7109375" style="71"/>
    <col min="3331" max="3332" width="10.28515625" style="71" customWidth="1"/>
    <col min="3333" max="3353" width="5" style="71" customWidth="1"/>
    <col min="3354" max="3354" width="6.28515625" style="71" customWidth="1"/>
    <col min="3355" max="3586" width="7.7109375" style="71"/>
    <col min="3587" max="3588" width="10.28515625" style="71" customWidth="1"/>
    <col min="3589" max="3609" width="5" style="71" customWidth="1"/>
    <col min="3610" max="3610" width="6.28515625" style="71" customWidth="1"/>
    <col min="3611" max="3842" width="7.7109375" style="71"/>
    <col min="3843" max="3844" width="10.28515625" style="71" customWidth="1"/>
    <col min="3845" max="3865" width="5" style="71" customWidth="1"/>
    <col min="3866" max="3866" width="6.28515625" style="71" customWidth="1"/>
    <col min="3867" max="4098" width="7.7109375" style="71"/>
    <col min="4099" max="4100" width="10.28515625" style="71" customWidth="1"/>
    <col min="4101" max="4121" width="5" style="71" customWidth="1"/>
    <col min="4122" max="4122" width="6.28515625" style="71" customWidth="1"/>
    <col min="4123" max="4354" width="7.7109375" style="71"/>
    <col min="4355" max="4356" width="10.28515625" style="71" customWidth="1"/>
    <col min="4357" max="4377" width="5" style="71" customWidth="1"/>
    <col min="4378" max="4378" width="6.28515625" style="71" customWidth="1"/>
    <col min="4379" max="4610" width="7.7109375" style="71"/>
    <col min="4611" max="4612" width="10.28515625" style="71" customWidth="1"/>
    <col min="4613" max="4633" width="5" style="71" customWidth="1"/>
    <col min="4634" max="4634" width="6.28515625" style="71" customWidth="1"/>
    <col min="4635" max="4866" width="7.7109375" style="71"/>
    <col min="4867" max="4868" width="10.28515625" style="71" customWidth="1"/>
    <col min="4869" max="4889" width="5" style="71" customWidth="1"/>
    <col min="4890" max="4890" width="6.28515625" style="71" customWidth="1"/>
    <col min="4891" max="5122" width="7.7109375" style="71"/>
    <col min="5123" max="5124" width="10.28515625" style="71" customWidth="1"/>
    <col min="5125" max="5145" width="5" style="71" customWidth="1"/>
    <col min="5146" max="5146" width="6.28515625" style="71" customWidth="1"/>
    <col min="5147" max="5378" width="7.7109375" style="71"/>
    <col min="5379" max="5380" width="10.28515625" style="71" customWidth="1"/>
    <col min="5381" max="5401" width="5" style="71" customWidth="1"/>
    <col min="5402" max="5402" width="6.28515625" style="71" customWidth="1"/>
    <col min="5403" max="5634" width="7.7109375" style="71"/>
    <col min="5635" max="5636" width="10.28515625" style="71" customWidth="1"/>
    <col min="5637" max="5657" width="5" style="71" customWidth="1"/>
    <col min="5658" max="5658" width="6.28515625" style="71" customWidth="1"/>
    <col min="5659" max="5890" width="7.7109375" style="71"/>
    <col min="5891" max="5892" width="10.28515625" style="71" customWidth="1"/>
    <col min="5893" max="5913" width="5" style="71" customWidth="1"/>
    <col min="5914" max="5914" width="6.28515625" style="71" customWidth="1"/>
    <col min="5915" max="6146" width="7.7109375" style="71"/>
    <col min="6147" max="6148" width="10.28515625" style="71" customWidth="1"/>
    <col min="6149" max="6169" width="5" style="71" customWidth="1"/>
    <col min="6170" max="6170" width="6.28515625" style="71" customWidth="1"/>
    <col min="6171" max="6402" width="7.7109375" style="71"/>
    <col min="6403" max="6404" width="10.28515625" style="71" customWidth="1"/>
    <col min="6405" max="6425" width="5" style="71" customWidth="1"/>
    <col min="6426" max="6426" width="6.28515625" style="71" customWidth="1"/>
    <col min="6427" max="6658" width="7.7109375" style="71"/>
    <col min="6659" max="6660" width="10.28515625" style="71" customWidth="1"/>
    <col min="6661" max="6681" width="5" style="71" customWidth="1"/>
    <col min="6682" max="6682" width="6.28515625" style="71" customWidth="1"/>
    <col min="6683" max="6914" width="7.7109375" style="71"/>
    <col min="6915" max="6916" width="10.28515625" style="71" customWidth="1"/>
    <col min="6917" max="6937" width="5" style="71" customWidth="1"/>
    <col min="6938" max="6938" width="6.28515625" style="71" customWidth="1"/>
    <col min="6939" max="7170" width="7.7109375" style="71"/>
    <col min="7171" max="7172" width="10.28515625" style="71" customWidth="1"/>
    <col min="7173" max="7193" width="5" style="71" customWidth="1"/>
    <col min="7194" max="7194" width="6.28515625" style="71" customWidth="1"/>
    <col min="7195" max="7426" width="7.7109375" style="71"/>
    <col min="7427" max="7428" width="10.28515625" style="71" customWidth="1"/>
    <col min="7429" max="7449" width="5" style="71" customWidth="1"/>
    <col min="7450" max="7450" width="6.28515625" style="71" customWidth="1"/>
    <col min="7451" max="7682" width="7.7109375" style="71"/>
    <col min="7683" max="7684" width="10.28515625" style="71" customWidth="1"/>
    <col min="7685" max="7705" width="5" style="71" customWidth="1"/>
    <col min="7706" max="7706" width="6.28515625" style="71" customWidth="1"/>
    <col min="7707" max="7938" width="7.7109375" style="71"/>
    <col min="7939" max="7940" width="10.28515625" style="71" customWidth="1"/>
    <col min="7941" max="7961" width="5" style="71" customWidth="1"/>
    <col min="7962" max="7962" width="6.28515625" style="71" customWidth="1"/>
    <col min="7963" max="8194" width="7.7109375" style="71"/>
    <col min="8195" max="8196" width="10.28515625" style="71" customWidth="1"/>
    <col min="8197" max="8217" width="5" style="71" customWidth="1"/>
    <col min="8218" max="8218" width="6.28515625" style="71" customWidth="1"/>
    <col min="8219" max="8450" width="7.7109375" style="71"/>
    <col min="8451" max="8452" width="10.28515625" style="71" customWidth="1"/>
    <col min="8453" max="8473" width="5" style="71" customWidth="1"/>
    <col min="8474" max="8474" width="6.28515625" style="71" customWidth="1"/>
    <col min="8475" max="8706" width="7.7109375" style="71"/>
    <col min="8707" max="8708" width="10.28515625" style="71" customWidth="1"/>
    <col min="8709" max="8729" width="5" style="71" customWidth="1"/>
    <col min="8730" max="8730" width="6.28515625" style="71" customWidth="1"/>
    <col min="8731" max="8962" width="7.7109375" style="71"/>
    <col min="8963" max="8964" width="10.28515625" style="71" customWidth="1"/>
    <col min="8965" max="8985" width="5" style="71" customWidth="1"/>
    <col min="8986" max="8986" width="6.28515625" style="71" customWidth="1"/>
    <col min="8987" max="9218" width="7.7109375" style="71"/>
    <col min="9219" max="9220" width="10.28515625" style="71" customWidth="1"/>
    <col min="9221" max="9241" width="5" style="71" customWidth="1"/>
    <col min="9242" max="9242" width="6.28515625" style="71" customWidth="1"/>
    <col min="9243" max="9474" width="7.7109375" style="71"/>
    <col min="9475" max="9476" width="10.28515625" style="71" customWidth="1"/>
    <col min="9477" max="9497" width="5" style="71" customWidth="1"/>
    <col min="9498" max="9498" width="6.28515625" style="71" customWidth="1"/>
    <col min="9499" max="9730" width="7.7109375" style="71"/>
    <col min="9731" max="9732" width="10.28515625" style="71" customWidth="1"/>
    <col min="9733" max="9753" width="5" style="71" customWidth="1"/>
    <col min="9754" max="9754" width="6.28515625" style="71" customWidth="1"/>
    <col min="9755" max="9986" width="7.7109375" style="71"/>
    <col min="9987" max="9988" width="10.28515625" style="71" customWidth="1"/>
    <col min="9989" max="10009" width="5" style="71" customWidth="1"/>
    <col min="10010" max="10010" width="6.28515625" style="71" customWidth="1"/>
    <col min="10011" max="10242" width="7.7109375" style="71"/>
    <col min="10243" max="10244" width="10.28515625" style="71" customWidth="1"/>
    <col min="10245" max="10265" width="5" style="71" customWidth="1"/>
    <col min="10266" max="10266" width="6.28515625" style="71" customWidth="1"/>
    <col min="10267" max="10498" width="7.7109375" style="71"/>
    <col min="10499" max="10500" width="10.28515625" style="71" customWidth="1"/>
    <col min="10501" max="10521" width="5" style="71" customWidth="1"/>
    <col min="10522" max="10522" width="6.28515625" style="71" customWidth="1"/>
    <col min="10523" max="10754" width="7.7109375" style="71"/>
    <col min="10755" max="10756" width="10.28515625" style="71" customWidth="1"/>
    <col min="10757" max="10777" width="5" style="71" customWidth="1"/>
    <col min="10778" max="10778" width="6.28515625" style="71" customWidth="1"/>
    <col min="10779" max="11010" width="7.7109375" style="71"/>
    <col min="11011" max="11012" width="10.28515625" style="71" customWidth="1"/>
    <col min="11013" max="11033" width="5" style="71" customWidth="1"/>
    <col min="11034" max="11034" width="6.28515625" style="71" customWidth="1"/>
    <col min="11035" max="11266" width="7.7109375" style="71"/>
    <col min="11267" max="11268" width="10.28515625" style="71" customWidth="1"/>
    <col min="11269" max="11289" width="5" style="71" customWidth="1"/>
    <col min="11290" max="11290" width="6.28515625" style="71" customWidth="1"/>
    <col min="11291" max="11522" width="7.7109375" style="71"/>
    <col min="11523" max="11524" width="10.28515625" style="71" customWidth="1"/>
    <col min="11525" max="11545" width="5" style="71" customWidth="1"/>
    <col min="11546" max="11546" width="6.28515625" style="71" customWidth="1"/>
    <col min="11547" max="11778" width="7.7109375" style="71"/>
    <col min="11779" max="11780" width="10.28515625" style="71" customWidth="1"/>
    <col min="11781" max="11801" width="5" style="71" customWidth="1"/>
    <col min="11802" max="11802" width="6.28515625" style="71" customWidth="1"/>
    <col min="11803" max="12034" width="7.7109375" style="71"/>
    <col min="12035" max="12036" width="10.28515625" style="71" customWidth="1"/>
    <col min="12037" max="12057" width="5" style="71" customWidth="1"/>
    <col min="12058" max="12058" width="6.28515625" style="71" customWidth="1"/>
    <col min="12059" max="12290" width="7.7109375" style="71"/>
    <col min="12291" max="12292" width="10.28515625" style="71" customWidth="1"/>
    <col min="12293" max="12313" width="5" style="71" customWidth="1"/>
    <col min="12314" max="12314" width="6.28515625" style="71" customWidth="1"/>
    <col min="12315" max="12546" width="7.7109375" style="71"/>
    <col min="12547" max="12548" width="10.28515625" style="71" customWidth="1"/>
    <col min="12549" max="12569" width="5" style="71" customWidth="1"/>
    <col min="12570" max="12570" width="6.28515625" style="71" customWidth="1"/>
    <col min="12571" max="12802" width="7.7109375" style="71"/>
    <col min="12803" max="12804" width="10.28515625" style="71" customWidth="1"/>
    <col min="12805" max="12825" width="5" style="71" customWidth="1"/>
    <col min="12826" max="12826" width="6.28515625" style="71" customWidth="1"/>
    <col min="12827" max="13058" width="7.7109375" style="71"/>
    <col min="13059" max="13060" width="10.28515625" style="71" customWidth="1"/>
    <col min="13061" max="13081" width="5" style="71" customWidth="1"/>
    <col min="13082" max="13082" width="6.28515625" style="71" customWidth="1"/>
    <col min="13083" max="13314" width="7.7109375" style="71"/>
    <col min="13315" max="13316" width="10.28515625" style="71" customWidth="1"/>
    <col min="13317" max="13337" width="5" style="71" customWidth="1"/>
    <col min="13338" max="13338" width="6.28515625" style="71" customWidth="1"/>
    <col min="13339" max="13570" width="7.7109375" style="71"/>
    <col min="13571" max="13572" width="10.28515625" style="71" customWidth="1"/>
    <col min="13573" max="13593" width="5" style="71" customWidth="1"/>
    <col min="13594" max="13594" width="6.28515625" style="71" customWidth="1"/>
    <col min="13595" max="13826" width="7.7109375" style="71"/>
    <col min="13827" max="13828" width="10.28515625" style="71" customWidth="1"/>
    <col min="13829" max="13849" width="5" style="71" customWidth="1"/>
    <col min="13850" max="13850" width="6.28515625" style="71" customWidth="1"/>
    <col min="13851" max="14082" width="7.7109375" style="71"/>
    <col min="14083" max="14084" width="10.28515625" style="71" customWidth="1"/>
    <col min="14085" max="14105" width="5" style="71" customWidth="1"/>
    <col min="14106" max="14106" width="6.28515625" style="71" customWidth="1"/>
    <col min="14107" max="14338" width="7.7109375" style="71"/>
    <col min="14339" max="14340" width="10.28515625" style="71" customWidth="1"/>
    <col min="14341" max="14361" width="5" style="71" customWidth="1"/>
    <col min="14362" max="14362" width="6.28515625" style="71" customWidth="1"/>
    <col min="14363" max="14594" width="7.7109375" style="71"/>
    <col min="14595" max="14596" width="10.28515625" style="71" customWidth="1"/>
    <col min="14597" max="14617" width="5" style="71" customWidth="1"/>
    <col min="14618" max="14618" width="6.28515625" style="71" customWidth="1"/>
    <col min="14619" max="14850" width="7.7109375" style="71"/>
    <col min="14851" max="14852" width="10.28515625" style="71" customWidth="1"/>
    <col min="14853" max="14873" width="5" style="71" customWidth="1"/>
    <col min="14874" max="14874" width="6.28515625" style="71" customWidth="1"/>
    <col min="14875" max="15106" width="7.7109375" style="71"/>
    <col min="15107" max="15108" width="10.28515625" style="71" customWidth="1"/>
    <col min="15109" max="15129" width="5" style="71" customWidth="1"/>
    <col min="15130" max="15130" width="6.28515625" style="71" customWidth="1"/>
    <col min="15131" max="15362" width="7.7109375" style="71"/>
    <col min="15363" max="15364" width="10.28515625" style="71" customWidth="1"/>
    <col min="15365" max="15385" width="5" style="71" customWidth="1"/>
    <col min="15386" max="15386" width="6.28515625" style="71" customWidth="1"/>
    <col min="15387" max="15618" width="7.7109375" style="71"/>
    <col min="15619" max="15620" width="10.28515625" style="71" customWidth="1"/>
    <col min="15621" max="15641" width="5" style="71" customWidth="1"/>
    <col min="15642" max="15642" width="6.28515625" style="71" customWidth="1"/>
    <col min="15643" max="15874" width="7.7109375" style="71"/>
    <col min="15875" max="15876" width="10.28515625" style="71" customWidth="1"/>
    <col min="15877" max="15897" width="5" style="71" customWidth="1"/>
    <col min="15898" max="15898" width="6.28515625" style="71" customWidth="1"/>
    <col min="15899" max="16130" width="7.7109375" style="71"/>
    <col min="16131" max="16132" width="10.28515625" style="71" customWidth="1"/>
    <col min="16133" max="16153" width="5" style="71" customWidth="1"/>
    <col min="16154" max="16154" width="6.28515625" style="71" customWidth="1"/>
    <col min="16155" max="16384" width="7.7109375" style="71"/>
  </cols>
  <sheetData>
    <row r="1" spans="1:48" s="69" customFormat="1" ht="46.5" customHeight="1">
      <c r="A1" s="714" t="s">
        <v>1082</v>
      </c>
      <c r="B1" s="714"/>
      <c r="C1" s="714"/>
      <c r="D1" s="714"/>
      <c r="E1" s="714"/>
      <c r="F1" s="714"/>
      <c r="G1" s="714"/>
      <c r="H1" s="714"/>
      <c r="I1" s="714"/>
      <c r="J1" s="714"/>
      <c r="K1" s="714"/>
      <c r="L1" s="714"/>
      <c r="M1" s="714"/>
      <c r="N1" s="714"/>
      <c r="O1" s="714"/>
      <c r="P1" s="714"/>
      <c r="Q1" s="714"/>
      <c r="R1" s="714"/>
      <c r="S1" s="714"/>
      <c r="T1" s="714"/>
      <c r="U1" s="714"/>
      <c r="V1" s="714"/>
      <c r="W1" s="714"/>
      <c r="X1" s="714"/>
      <c r="Y1" s="714"/>
    </row>
    <row r="2" spans="1:48" s="69" customFormat="1" ht="33" customHeight="1">
      <c r="A2" s="792" t="s">
        <v>1083</v>
      </c>
      <c r="B2" s="792"/>
      <c r="C2" s="792"/>
      <c r="D2" s="792"/>
      <c r="E2" s="792"/>
      <c r="F2" s="792"/>
      <c r="G2" s="792"/>
      <c r="H2" s="792"/>
      <c r="I2" s="792"/>
      <c r="J2" s="792"/>
      <c r="K2" s="792"/>
      <c r="L2" s="792"/>
      <c r="M2" s="792"/>
      <c r="N2" s="792"/>
      <c r="O2" s="792"/>
      <c r="P2" s="792"/>
      <c r="Q2" s="792"/>
      <c r="R2" s="792"/>
      <c r="S2" s="792"/>
      <c r="T2" s="792"/>
      <c r="U2" s="792"/>
      <c r="V2" s="792"/>
      <c r="W2" s="792"/>
      <c r="X2" s="792"/>
      <c r="Y2" s="792"/>
    </row>
    <row r="3" spans="1:48" s="69" customFormat="1" ht="21" customHeight="1">
      <c r="A3" s="783" t="s">
        <v>588</v>
      </c>
      <c r="B3" s="784"/>
      <c r="C3" s="784"/>
      <c r="D3" s="784"/>
      <c r="E3" s="784"/>
      <c r="F3" s="784"/>
      <c r="G3" s="784"/>
      <c r="H3" s="784"/>
      <c r="I3" s="784"/>
      <c r="J3" s="784"/>
      <c r="K3" s="784"/>
      <c r="L3" s="785"/>
      <c r="M3" s="783" t="s">
        <v>589</v>
      </c>
      <c r="N3" s="784"/>
      <c r="O3" s="784"/>
      <c r="P3" s="784"/>
      <c r="Q3" s="784"/>
      <c r="R3" s="784"/>
      <c r="S3" s="784"/>
      <c r="T3" s="784"/>
      <c r="U3" s="784"/>
      <c r="V3" s="784"/>
      <c r="W3" s="784"/>
      <c r="X3" s="784"/>
      <c r="Y3" s="785"/>
    </row>
    <row r="4" spans="1:48" s="70" customFormat="1" ht="99" customHeight="1">
      <c r="A4" s="865" t="s">
        <v>1084</v>
      </c>
      <c r="B4" s="865"/>
      <c r="C4" s="487" t="s">
        <v>12</v>
      </c>
      <c r="D4" s="487" t="s">
        <v>43</v>
      </c>
      <c r="E4" s="487" t="s">
        <v>797</v>
      </c>
      <c r="F4" s="487" t="s">
        <v>798</v>
      </c>
      <c r="G4" s="487" t="s">
        <v>29</v>
      </c>
      <c r="H4" s="487" t="s">
        <v>42</v>
      </c>
      <c r="I4" s="487" t="s">
        <v>1</v>
      </c>
      <c r="J4" s="487" t="s">
        <v>6</v>
      </c>
      <c r="K4" s="487" t="s">
        <v>31</v>
      </c>
      <c r="L4" s="487" t="s">
        <v>108</v>
      </c>
      <c r="M4" s="487" t="s">
        <v>33</v>
      </c>
      <c r="N4" s="487" t="s">
        <v>107</v>
      </c>
      <c r="O4" s="487" t="s">
        <v>39</v>
      </c>
      <c r="P4" s="487" t="s">
        <v>40</v>
      </c>
      <c r="Q4" s="487" t="s">
        <v>19</v>
      </c>
      <c r="R4" s="487" t="s">
        <v>24</v>
      </c>
      <c r="S4" s="487" t="s">
        <v>4</v>
      </c>
      <c r="T4" s="487" t="s">
        <v>21</v>
      </c>
      <c r="U4" s="487" t="s">
        <v>130</v>
      </c>
      <c r="V4" s="487" t="s">
        <v>16</v>
      </c>
      <c r="W4" s="487" t="s">
        <v>859</v>
      </c>
      <c r="X4" s="487" t="s">
        <v>26</v>
      </c>
      <c r="Y4" s="487" t="s">
        <v>35</v>
      </c>
    </row>
    <row r="5" spans="1:48" s="70" customFormat="1" ht="63.75" customHeight="1">
      <c r="A5" s="802" t="s">
        <v>1085</v>
      </c>
      <c r="B5" s="802"/>
      <c r="C5" s="487" t="s">
        <v>13</v>
      </c>
      <c r="D5" s="487" t="s">
        <v>28</v>
      </c>
      <c r="E5" s="487" t="s">
        <v>800</v>
      </c>
      <c r="F5" s="487" t="s">
        <v>801</v>
      </c>
      <c r="G5" s="487" t="s">
        <v>30</v>
      </c>
      <c r="H5" s="487" t="s">
        <v>23</v>
      </c>
      <c r="I5" s="487" t="s">
        <v>2</v>
      </c>
      <c r="J5" s="487" t="s">
        <v>7</v>
      </c>
      <c r="K5" s="487" t="s">
        <v>32</v>
      </c>
      <c r="L5" s="487" t="s">
        <v>10</v>
      </c>
      <c r="M5" s="487" t="s">
        <v>34</v>
      </c>
      <c r="N5" s="487" t="s">
        <v>8</v>
      </c>
      <c r="O5" s="487" t="s">
        <v>11</v>
      </c>
      <c r="P5" s="487" t="s">
        <v>18</v>
      </c>
      <c r="Q5" s="487" t="s">
        <v>20</v>
      </c>
      <c r="R5" s="487" t="s">
        <v>25</v>
      </c>
      <c r="S5" s="487" t="s">
        <v>5</v>
      </c>
      <c r="T5" s="487" t="s">
        <v>114</v>
      </c>
      <c r="U5" s="487" t="s">
        <v>15</v>
      </c>
      <c r="V5" s="487" t="s">
        <v>17</v>
      </c>
      <c r="W5" s="487" t="s">
        <v>3</v>
      </c>
      <c r="X5" s="487" t="s">
        <v>27</v>
      </c>
      <c r="Y5" s="487" t="s">
        <v>36</v>
      </c>
    </row>
    <row r="6" spans="1:48" ht="24.95" customHeight="1">
      <c r="A6" s="461" t="s">
        <v>12</v>
      </c>
      <c r="B6" s="461" t="s">
        <v>13</v>
      </c>
      <c r="C6" s="654">
        <v>10221</v>
      </c>
      <c r="D6" s="655">
        <v>0</v>
      </c>
      <c r="E6" s="655">
        <v>4</v>
      </c>
      <c r="F6" s="655">
        <v>5</v>
      </c>
      <c r="G6" s="655">
        <v>27</v>
      </c>
      <c r="H6" s="655">
        <v>18</v>
      </c>
      <c r="I6" s="655">
        <v>6</v>
      </c>
      <c r="J6" s="655">
        <v>0</v>
      </c>
      <c r="K6" s="655">
        <v>6</v>
      </c>
      <c r="L6" s="655">
        <v>0</v>
      </c>
      <c r="M6" s="655">
        <v>0</v>
      </c>
      <c r="N6" s="655">
        <v>4</v>
      </c>
      <c r="O6" s="655">
        <v>763</v>
      </c>
      <c r="P6" s="655">
        <v>1</v>
      </c>
      <c r="Q6" s="655">
        <v>0</v>
      </c>
      <c r="R6" s="655">
        <v>1</v>
      </c>
      <c r="S6" s="655">
        <v>1</v>
      </c>
      <c r="T6" s="655">
        <v>2</v>
      </c>
      <c r="U6" s="655">
        <v>304</v>
      </c>
      <c r="V6" s="655">
        <v>4</v>
      </c>
      <c r="W6" s="655">
        <v>0</v>
      </c>
      <c r="X6" s="655">
        <v>0</v>
      </c>
      <c r="Y6" s="468">
        <f t="shared" ref="Y6:Y28" si="0">SUM(C6:X6)</f>
        <v>11367</v>
      </c>
      <c r="AT6" s="70"/>
      <c r="AU6" s="70"/>
      <c r="AV6" s="70"/>
    </row>
    <row r="7" spans="1:48" ht="24.95" customHeight="1">
      <c r="A7" s="461" t="s">
        <v>43</v>
      </c>
      <c r="B7" s="461" t="s">
        <v>28</v>
      </c>
      <c r="C7" s="656">
        <v>0</v>
      </c>
      <c r="D7" s="654">
        <v>7863</v>
      </c>
      <c r="E7" s="656">
        <v>1</v>
      </c>
      <c r="F7" s="656">
        <v>6</v>
      </c>
      <c r="G7" s="656">
        <v>2</v>
      </c>
      <c r="H7" s="656">
        <v>0</v>
      </c>
      <c r="I7" s="656">
        <v>8</v>
      </c>
      <c r="J7" s="656">
        <v>20</v>
      </c>
      <c r="K7" s="656">
        <v>0</v>
      </c>
      <c r="L7" s="656">
        <v>1</v>
      </c>
      <c r="M7" s="656">
        <v>1306</v>
      </c>
      <c r="N7" s="656">
        <v>0</v>
      </c>
      <c r="O7" s="656">
        <v>4</v>
      </c>
      <c r="P7" s="656">
        <v>262</v>
      </c>
      <c r="Q7" s="656">
        <v>0</v>
      </c>
      <c r="R7" s="656">
        <v>1</v>
      </c>
      <c r="S7" s="656">
        <v>27</v>
      </c>
      <c r="T7" s="656">
        <v>0</v>
      </c>
      <c r="U7" s="656">
        <v>0</v>
      </c>
      <c r="V7" s="656">
        <v>0</v>
      </c>
      <c r="W7" s="656">
        <v>25</v>
      </c>
      <c r="X7" s="656">
        <v>0</v>
      </c>
      <c r="Y7" s="468">
        <f t="shared" si="0"/>
        <v>9526</v>
      </c>
      <c r="AT7" s="70"/>
      <c r="AU7" s="70"/>
      <c r="AV7" s="70"/>
    </row>
    <row r="8" spans="1:48" ht="24.95" customHeight="1">
      <c r="A8" s="782" t="s">
        <v>802</v>
      </c>
      <c r="B8" s="782"/>
      <c r="C8" s="655">
        <v>110</v>
      </c>
      <c r="D8" s="655">
        <v>230</v>
      </c>
      <c r="E8" s="654">
        <v>2845</v>
      </c>
      <c r="F8" s="655">
        <v>4108</v>
      </c>
      <c r="G8" s="655">
        <v>563</v>
      </c>
      <c r="H8" s="655">
        <v>907</v>
      </c>
      <c r="I8" s="655">
        <v>18800</v>
      </c>
      <c r="J8" s="655">
        <v>22</v>
      </c>
      <c r="K8" s="655">
        <v>260</v>
      </c>
      <c r="L8" s="655">
        <v>1008</v>
      </c>
      <c r="M8" s="655">
        <v>1</v>
      </c>
      <c r="N8" s="655">
        <v>261</v>
      </c>
      <c r="O8" s="655">
        <v>152</v>
      </c>
      <c r="P8" s="655">
        <v>370</v>
      </c>
      <c r="Q8" s="655">
        <v>432</v>
      </c>
      <c r="R8" s="655">
        <v>459</v>
      </c>
      <c r="S8" s="655">
        <v>118</v>
      </c>
      <c r="T8" s="655">
        <v>812</v>
      </c>
      <c r="U8" s="655">
        <v>495</v>
      </c>
      <c r="V8" s="655">
        <v>652</v>
      </c>
      <c r="W8" s="655">
        <v>20</v>
      </c>
      <c r="X8" s="655">
        <v>758</v>
      </c>
      <c r="Y8" s="468">
        <f t="shared" si="0"/>
        <v>33383</v>
      </c>
      <c r="AS8" s="72"/>
      <c r="AT8" s="70"/>
      <c r="AU8" s="70"/>
      <c r="AV8" s="70"/>
    </row>
    <row r="9" spans="1:48" ht="24.95" customHeight="1">
      <c r="A9" s="782" t="s">
        <v>803</v>
      </c>
      <c r="B9" s="782"/>
      <c r="C9" s="657">
        <v>326</v>
      </c>
      <c r="D9" s="657">
        <v>279</v>
      </c>
      <c r="E9" s="657">
        <v>7678</v>
      </c>
      <c r="F9" s="654">
        <v>1182</v>
      </c>
      <c r="G9" s="657">
        <v>651</v>
      </c>
      <c r="H9" s="657">
        <v>1000</v>
      </c>
      <c r="I9" s="657">
        <v>9339</v>
      </c>
      <c r="J9" s="657">
        <v>204</v>
      </c>
      <c r="K9" s="657">
        <v>362</v>
      </c>
      <c r="L9" s="657">
        <v>1509</v>
      </c>
      <c r="M9" s="657">
        <v>11</v>
      </c>
      <c r="N9" s="657">
        <v>625</v>
      </c>
      <c r="O9" s="657">
        <v>644</v>
      </c>
      <c r="P9" s="657">
        <v>428</v>
      </c>
      <c r="Q9" s="657">
        <v>542</v>
      </c>
      <c r="R9" s="656">
        <v>762</v>
      </c>
      <c r="S9" s="656">
        <v>162</v>
      </c>
      <c r="T9" s="656">
        <v>1090</v>
      </c>
      <c r="U9" s="656">
        <v>668</v>
      </c>
      <c r="V9" s="656">
        <v>1739</v>
      </c>
      <c r="W9" s="656">
        <v>171</v>
      </c>
      <c r="X9" s="656">
        <v>1067</v>
      </c>
      <c r="Y9" s="468">
        <f t="shared" si="0"/>
        <v>30439</v>
      </c>
    </row>
    <row r="10" spans="1:48" ht="24.95" customHeight="1">
      <c r="A10" s="461" t="s">
        <v>29</v>
      </c>
      <c r="B10" s="461" t="s">
        <v>30</v>
      </c>
      <c r="C10" s="655">
        <v>6</v>
      </c>
      <c r="D10" s="655">
        <v>1</v>
      </c>
      <c r="E10" s="655">
        <v>12</v>
      </c>
      <c r="F10" s="655">
        <v>15</v>
      </c>
      <c r="G10" s="654">
        <v>4452</v>
      </c>
      <c r="H10" s="655">
        <v>371</v>
      </c>
      <c r="I10" s="655">
        <v>29</v>
      </c>
      <c r="J10" s="655">
        <v>1</v>
      </c>
      <c r="K10" s="655">
        <v>208</v>
      </c>
      <c r="L10" s="655">
        <v>2</v>
      </c>
      <c r="M10" s="655">
        <v>0</v>
      </c>
      <c r="N10" s="655">
        <v>11</v>
      </c>
      <c r="O10" s="655">
        <v>6</v>
      </c>
      <c r="P10" s="655">
        <v>1</v>
      </c>
      <c r="Q10" s="655">
        <v>6</v>
      </c>
      <c r="R10" s="655">
        <v>8</v>
      </c>
      <c r="S10" s="655">
        <v>2</v>
      </c>
      <c r="T10" s="655">
        <v>6</v>
      </c>
      <c r="U10" s="655">
        <v>10</v>
      </c>
      <c r="V10" s="655">
        <v>5</v>
      </c>
      <c r="W10" s="655">
        <v>6</v>
      </c>
      <c r="X10" s="655">
        <v>1</v>
      </c>
      <c r="Y10" s="468">
        <f t="shared" si="0"/>
        <v>5159</v>
      </c>
    </row>
    <row r="11" spans="1:48" ht="24.95" customHeight="1">
      <c r="A11" s="461" t="s">
        <v>42</v>
      </c>
      <c r="B11" s="461" t="s">
        <v>23</v>
      </c>
      <c r="C11" s="656">
        <v>0</v>
      </c>
      <c r="D11" s="656">
        <v>0</v>
      </c>
      <c r="E11" s="656">
        <v>5</v>
      </c>
      <c r="F11" s="656">
        <v>6</v>
      </c>
      <c r="G11" s="656">
        <v>287</v>
      </c>
      <c r="H11" s="654">
        <v>6940</v>
      </c>
      <c r="I11" s="656">
        <v>10</v>
      </c>
      <c r="J11" s="656">
        <v>0</v>
      </c>
      <c r="K11" s="656">
        <v>55</v>
      </c>
      <c r="L11" s="656">
        <v>3</v>
      </c>
      <c r="M11" s="656">
        <v>0</v>
      </c>
      <c r="N11" s="656">
        <v>2</v>
      </c>
      <c r="O11" s="656">
        <v>2</v>
      </c>
      <c r="P11" s="656">
        <v>0</v>
      </c>
      <c r="Q11" s="658">
        <v>1</v>
      </c>
      <c r="R11" s="656">
        <v>0</v>
      </c>
      <c r="S11" s="656">
        <v>0</v>
      </c>
      <c r="T11" s="656">
        <v>0</v>
      </c>
      <c r="U11" s="656">
        <v>13</v>
      </c>
      <c r="V11" s="656">
        <v>0</v>
      </c>
      <c r="W11" s="656">
        <v>2</v>
      </c>
      <c r="X11" s="656">
        <v>0</v>
      </c>
      <c r="Y11" s="468">
        <f t="shared" si="0"/>
        <v>7326</v>
      </c>
    </row>
    <row r="12" spans="1:48" ht="24.95" customHeight="1">
      <c r="A12" s="461" t="s">
        <v>1</v>
      </c>
      <c r="B12" s="461" t="s">
        <v>2</v>
      </c>
      <c r="C12" s="655">
        <v>877</v>
      </c>
      <c r="D12" s="655">
        <v>335</v>
      </c>
      <c r="E12" s="655">
        <v>2105</v>
      </c>
      <c r="F12" s="655">
        <v>607</v>
      </c>
      <c r="G12" s="655">
        <v>668</v>
      </c>
      <c r="H12" s="655">
        <v>1440</v>
      </c>
      <c r="I12" s="654">
        <v>5690</v>
      </c>
      <c r="J12" s="655">
        <v>293</v>
      </c>
      <c r="K12" s="655">
        <v>254</v>
      </c>
      <c r="L12" s="655">
        <v>991</v>
      </c>
      <c r="M12" s="655">
        <v>54</v>
      </c>
      <c r="N12" s="655">
        <v>878</v>
      </c>
      <c r="O12" s="655">
        <v>748</v>
      </c>
      <c r="P12" s="655">
        <v>260</v>
      </c>
      <c r="Q12" s="655">
        <v>688</v>
      </c>
      <c r="R12" s="655">
        <v>871</v>
      </c>
      <c r="S12" s="655">
        <v>606</v>
      </c>
      <c r="T12" s="655">
        <v>1305</v>
      </c>
      <c r="U12" s="655">
        <v>393</v>
      </c>
      <c r="V12" s="655">
        <v>1465</v>
      </c>
      <c r="W12" s="655">
        <v>536</v>
      </c>
      <c r="X12" s="655">
        <v>1656</v>
      </c>
      <c r="Y12" s="468">
        <f t="shared" si="0"/>
        <v>22720</v>
      </c>
    </row>
    <row r="13" spans="1:48" ht="24.95" customHeight="1">
      <c r="A13" s="461" t="s">
        <v>6</v>
      </c>
      <c r="B13" s="461" t="s">
        <v>7</v>
      </c>
      <c r="C13" s="656">
        <v>1</v>
      </c>
      <c r="D13" s="656">
        <v>462</v>
      </c>
      <c r="E13" s="656">
        <v>4</v>
      </c>
      <c r="F13" s="656">
        <v>6</v>
      </c>
      <c r="G13" s="656">
        <v>11</v>
      </c>
      <c r="H13" s="656">
        <v>2</v>
      </c>
      <c r="I13" s="656">
        <v>8</v>
      </c>
      <c r="J13" s="654">
        <v>11705</v>
      </c>
      <c r="K13" s="656">
        <v>0</v>
      </c>
      <c r="L13" s="656">
        <v>0</v>
      </c>
      <c r="M13" s="656">
        <v>173</v>
      </c>
      <c r="N13" s="656">
        <v>5</v>
      </c>
      <c r="O13" s="656">
        <v>0</v>
      </c>
      <c r="P13" s="656">
        <v>75</v>
      </c>
      <c r="Q13" s="656">
        <v>0</v>
      </c>
      <c r="R13" s="656">
        <v>1</v>
      </c>
      <c r="S13" s="656">
        <v>107</v>
      </c>
      <c r="T13" s="656">
        <v>2</v>
      </c>
      <c r="U13" s="656">
        <v>0</v>
      </c>
      <c r="V13" s="656">
        <v>4</v>
      </c>
      <c r="W13" s="656">
        <v>412</v>
      </c>
      <c r="X13" s="656">
        <v>31</v>
      </c>
      <c r="Y13" s="468">
        <f t="shared" si="0"/>
        <v>13009</v>
      </c>
    </row>
    <row r="14" spans="1:48" ht="24.95" customHeight="1">
      <c r="A14" s="461" t="s">
        <v>31</v>
      </c>
      <c r="B14" s="461" t="s">
        <v>32</v>
      </c>
      <c r="C14" s="655">
        <v>0</v>
      </c>
      <c r="D14" s="655">
        <v>0</v>
      </c>
      <c r="E14" s="655">
        <v>7</v>
      </c>
      <c r="F14" s="655">
        <v>5</v>
      </c>
      <c r="G14" s="655">
        <v>224</v>
      </c>
      <c r="H14" s="655">
        <v>39</v>
      </c>
      <c r="I14" s="655">
        <v>8</v>
      </c>
      <c r="J14" s="655">
        <v>0</v>
      </c>
      <c r="K14" s="654">
        <v>1116</v>
      </c>
      <c r="L14" s="655">
        <v>0</v>
      </c>
      <c r="M14" s="655">
        <v>0</v>
      </c>
      <c r="N14" s="655">
        <v>0</v>
      </c>
      <c r="O14" s="655">
        <v>1</v>
      </c>
      <c r="P14" s="655">
        <v>0</v>
      </c>
      <c r="Q14" s="655">
        <v>0</v>
      </c>
      <c r="R14" s="655">
        <v>0</v>
      </c>
      <c r="S14" s="655">
        <v>1</v>
      </c>
      <c r="T14" s="655">
        <v>3</v>
      </c>
      <c r="U14" s="655">
        <v>0</v>
      </c>
      <c r="V14" s="655">
        <v>0</v>
      </c>
      <c r="W14" s="655">
        <v>0</v>
      </c>
      <c r="X14" s="655">
        <v>0</v>
      </c>
      <c r="Y14" s="468">
        <f t="shared" si="0"/>
        <v>1404</v>
      </c>
    </row>
    <row r="15" spans="1:48" ht="24.95" customHeight="1">
      <c r="A15" s="461" t="s">
        <v>108</v>
      </c>
      <c r="B15" s="461" t="s">
        <v>10</v>
      </c>
      <c r="C15" s="656">
        <v>273</v>
      </c>
      <c r="D15" s="656">
        <v>0</v>
      </c>
      <c r="E15" s="656">
        <v>14</v>
      </c>
      <c r="F15" s="656">
        <v>31</v>
      </c>
      <c r="G15" s="656">
        <v>180</v>
      </c>
      <c r="H15" s="656">
        <v>132</v>
      </c>
      <c r="I15" s="656">
        <v>336</v>
      </c>
      <c r="J15" s="656">
        <v>20</v>
      </c>
      <c r="K15" s="656">
        <v>17</v>
      </c>
      <c r="L15" s="654">
        <v>18942</v>
      </c>
      <c r="M15" s="656">
        <v>0</v>
      </c>
      <c r="N15" s="656">
        <v>107</v>
      </c>
      <c r="O15" s="656">
        <v>60</v>
      </c>
      <c r="P15" s="656">
        <v>4</v>
      </c>
      <c r="Q15" s="656">
        <v>10</v>
      </c>
      <c r="R15" s="656">
        <v>14</v>
      </c>
      <c r="S15" s="656">
        <v>3</v>
      </c>
      <c r="T15" s="656">
        <v>480</v>
      </c>
      <c r="U15" s="656">
        <v>119</v>
      </c>
      <c r="V15" s="656">
        <v>22</v>
      </c>
      <c r="W15" s="656">
        <v>1</v>
      </c>
      <c r="X15" s="656">
        <v>30</v>
      </c>
      <c r="Y15" s="468">
        <f t="shared" si="0"/>
        <v>20795</v>
      </c>
    </row>
    <row r="16" spans="1:48" ht="24.95" customHeight="1">
      <c r="A16" s="461" t="s">
        <v>33</v>
      </c>
      <c r="B16" s="461" t="s">
        <v>34</v>
      </c>
      <c r="C16" s="655">
        <v>0</v>
      </c>
      <c r="D16" s="655">
        <v>24</v>
      </c>
      <c r="E16" s="655">
        <v>0</v>
      </c>
      <c r="F16" s="655">
        <v>1</v>
      </c>
      <c r="G16" s="655">
        <v>0</v>
      </c>
      <c r="H16" s="655">
        <v>0</v>
      </c>
      <c r="I16" s="655">
        <v>0</v>
      </c>
      <c r="J16" s="655">
        <v>3</v>
      </c>
      <c r="K16" s="655">
        <v>0</v>
      </c>
      <c r="L16" s="655">
        <v>0</v>
      </c>
      <c r="M16" s="654">
        <v>1754</v>
      </c>
      <c r="N16" s="655">
        <v>0</v>
      </c>
      <c r="O16" s="655">
        <v>1</v>
      </c>
      <c r="P16" s="655">
        <v>2</v>
      </c>
      <c r="Q16" s="655">
        <v>0</v>
      </c>
      <c r="R16" s="655">
        <v>1</v>
      </c>
      <c r="S16" s="655">
        <v>20</v>
      </c>
      <c r="T16" s="655">
        <v>0</v>
      </c>
      <c r="U16" s="655">
        <v>0</v>
      </c>
      <c r="V16" s="655">
        <v>4</v>
      </c>
      <c r="W16" s="655">
        <v>36</v>
      </c>
      <c r="X16" s="655">
        <v>0</v>
      </c>
      <c r="Y16" s="468">
        <f t="shared" si="0"/>
        <v>1846</v>
      </c>
    </row>
    <row r="17" spans="1:25" ht="24.95" customHeight="1">
      <c r="A17" s="461" t="s">
        <v>107</v>
      </c>
      <c r="B17" s="461" t="s">
        <v>8</v>
      </c>
      <c r="C17" s="657">
        <v>2</v>
      </c>
      <c r="D17" s="657">
        <v>0</v>
      </c>
      <c r="E17" s="657">
        <v>3</v>
      </c>
      <c r="F17" s="657">
        <v>6</v>
      </c>
      <c r="G17" s="657">
        <v>84</v>
      </c>
      <c r="H17" s="657">
        <v>22</v>
      </c>
      <c r="I17" s="657">
        <v>19</v>
      </c>
      <c r="J17" s="657">
        <v>9</v>
      </c>
      <c r="K17" s="657">
        <v>12</v>
      </c>
      <c r="L17" s="657">
        <v>6</v>
      </c>
      <c r="M17" s="657">
        <v>0</v>
      </c>
      <c r="N17" s="659">
        <v>24798</v>
      </c>
      <c r="O17" s="657">
        <v>24</v>
      </c>
      <c r="P17" s="657">
        <v>0</v>
      </c>
      <c r="Q17" s="657">
        <v>1835</v>
      </c>
      <c r="R17" s="656">
        <v>1</v>
      </c>
      <c r="S17" s="658">
        <v>34</v>
      </c>
      <c r="T17" s="656">
        <v>98</v>
      </c>
      <c r="U17" s="656">
        <v>0</v>
      </c>
      <c r="V17" s="656">
        <v>18</v>
      </c>
      <c r="W17" s="656">
        <v>53</v>
      </c>
      <c r="X17" s="656">
        <v>4</v>
      </c>
      <c r="Y17" s="468">
        <f t="shared" si="0"/>
        <v>27028</v>
      </c>
    </row>
    <row r="18" spans="1:25" ht="24.95" customHeight="1">
      <c r="A18" s="461" t="s">
        <v>39</v>
      </c>
      <c r="B18" s="461" t="s">
        <v>11</v>
      </c>
      <c r="C18" s="660">
        <v>3133</v>
      </c>
      <c r="D18" s="660">
        <v>33</v>
      </c>
      <c r="E18" s="660">
        <v>4</v>
      </c>
      <c r="F18" s="660">
        <v>11</v>
      </c>
      <c r="G18" s="660">
        <v>352</v>
      </c>
      <c r="H18" s="660">
        <v>695</v>
      </c>
      <c r="I18" s="660">
        <v>18</v>
      </c>
      <c r="J18" s="660">
        <v>16</v>
      </c>
      <c r="K18" s="660">
        <v>78</v>
      </c>
      <c r="L18" s="660">
        <v>38</v>
      </c>
      <c r="M18" s="660">
        <v>3</v>
      </c>
      <c r="N18" s="660">
        <v>85</v>
      </c>
      <c r="O18" s="659">
        <v>22610</v>
      </c>
      <c r="P18" s="660">
        <v>22</v>
      </c>
      <c r="Q18" s="660">
        <v>237</v>
      </c>
      <c r="R18" s="655">
        <v>92</v>
      </c>
      <c r="S18" s="661">
        <v>49</v>
      </c>
      <c r="T18" s="655">
        <v>30</v>
      </c>
      <c r="U18" s="655">
        <v>1838</v>
      </c>
      <c r="V18" s="655">
        <v>132</v>
      </c>
      <c r="W18" s="655">
        <v>152</v>
      </c>
      <c r="X18" s="655">
        <v>305</v>
      </c>
      <c r="Y18" s="468">
        <f t="shared" si="0"/>
        <v>29933</v>
      </c>
    </row>
    <row r="19" spans="1:25" ht="24.95" customHeight="1">
      <c r="A19" s="461" t="s">
        <v>40</v>
      </c>
      <c r="B19" s="461" t="s">
        <v>18</v>
      </c>
      <c r="C19" s="656">
        <v>1</v>
      </c>
      <c r="D19" s="656">
        <v>7</v>
      </c>
      <c r="E19" s="656">
        <v>9</v>
      </c>
      <c r="F19" s="656">
        <v>4</v>
      </c>
      <c r="G19" s="656">
        <v>0</v>
      </c>
      <c r="H19" s="656">
        <v>0</v>
      </c>
      <c r="I19" s="656">
        <v>3</v>
      </c>
      <c r="J19" s="656">
        <v>236</v>
      </c>
      <c r="K19" s="656">
        <v>0</v>
      </c>
      <c r="L19" s="656">
        <v>1</v>
      </c>
      <c r="M19" s="656">
        <v>42</v>
      </c>
      <c r="N19" s="656">
        <v>1</v>
      </c>
      <c r="O19" s="656">
        <v>0</v>
      </c>
      <c r="P19" s="654">
        <v>4110</v>
      </c>
      <c r="Q19" s="656">
        <v>0</v>
      </c>
      <c r="R19" s="656">
        <v>0</v>
      </c>
      <c r="S19" s="656">
        <v>3</v>
      </c>
      <c r="T19" s="656">
        <v>0</v>
      </c>
      <c r="U19" s="658">
        <v>0</v>
      </c>
      <c r="V19" s="658">
        <v>17</v>
      </c>
      <c r="W19" s="658">
        <v>3</v>
      </c>
      <c r="X19" s="658">
        <v>1</v>
      </c>
      <c r="Y19" s="468">
        <f t="shared" si="0"/>
        <v>4438</v>
      </c>
    </row>
    <row r="20" spans="1:25" ht="24.95" customHeight="1">
      <c r="A20" s="461" t="s">
        <v>19</v>
      </c>
      <c r="B20" s="461" t="s">
        <v>20</v>
      </c>
      <c r="C20" s="655">
        <v>0</v>
      </c>
      <c r="D20" s="655">
        <v>1</v>
      </c>
      <c r="E20" s="655">
        <v>2</v>
      </c>
      <c r="F20" s="655">
        <v>9</v>
      </c>
      <c r="G20" s="655">
        <v>122</v>
      </c>
      <c r="H20" s="655">
        <v>23</v>
      </c>
      <c r="I20" s="655">
        <v>11</v>
      </c>
      <c r="J20" s="655">
        <v>0</v>
      </c>
      <c r="K20" s="655">
        <v>14</v>
      </c>
      <c r="L20" s="655">
        <v>0</v>
      </c>
      <c r="M20" s="655">
        <v>0</v>
      </c>
      <c r="N20" s="655">
        <v>70</v>
      </c>
      <c r="O20" s="655">
        <v>2</v>
      </c>
      <c r="P20" s="655">
        <v>0</v>
      </c>
      <c r="Q20" s="654">
        <v>6853</v>
      </c>
      <c r="R20" s="655">
        <v>0</v>
      </c>
      <c r="S20" s="655">
        <v>3</v>
      </c>
      <c r="T20" s="655">
        <v>1</v>
      </c>
      <c r="U20" s="655">
        <v>2</v>
      </c>
      <c r="V20" s="655">
        <v>2</v>
      </c>
      <c r="W20" s="655">
        <v>4</v>
      </c>
      <c r="X20" s="655">
        <v>0</v>
      </c>
      <c r="Y20" s="468">
        <f t="shared" si="0"/>
        <v>7119</v>
      </c>
    </row>
    <row r="21" spans="1:25" ht="24.95" customHeight="1">
      <c r="A21" s="461" t="s">
        <v>24</v>
      </c>
      <c r="B21" s="461" t="s">
        <v>25</v>
      </c>
      <c r="C21" s="657">
        <v>0</v>
      </c>
      <c r="D21" s="657">
        <v>1</v>
      </c>
      <c r="E21" s="657">
        <v>6</v>
      </c>
      <c r="F21" s="657">
        <v>7</v>
      </c>
      <c r="G21" s="657">
        <v>0</v>
      </c>
      <c r="H21" s="657">
        <v>0</v>
      </c>
      <c r="I21" s="657">
        <v>16</v>
      </c>
      <c r="J21" s="657">
        <v>0</v>
      </c>
      <c r="K21" s="657">
        <v>0</v>
      </c>
      <c r="L21" s="657">
        <v>0</v>
      </c>
      <c r="M21" s="657">
        <v>20</v>
      </c>
      <c r="N21" s="657">
        <v>0</v>
      </c>
      <c r="O21" s="657">
        <v>7</v>
      </c>
      <c r="P21" s="657">
        <v>3</v>
      </c>
      <c r="Q21" s="656">
        <v>1</v>
      </c>
      <c r="R21" s="654">
        <v>28298</v>
      </c>
      <c r="S21" s="656">
        <v>13</v>
      </c>
      <c r="T21" s="656">
        <v>0</v>
      </c>
      <c r="U21" s="656">
        <v>0</v>
      </c>
      <c r="V21" s="656">
        <v>57</v>
      </c>
      <c r="W21" s="656">
        <v>11</v>
      </c>
      <c r="X21" s="656">
        <v>13</v>
      </c>
      <c r="Y21" s="468">
        <f t="shared" si="0"/>
        <v>28453</v>
      </c>
    </row>
    <row r="22" spans="1:25" ht="24.95" customHeight="1">
      <c r="A22" s="461" t="s">
        <v>4</v>
      </c>
      <c r="B22" s="461" t="s">
        <v>5</v>
      </c>
      <c r="C22" s="655">
        <v>3</v>
      </c>
      <c r="D22" s="655">
        <v>745</v>
      </c>
      <c r="E22" s="655">
        <v>5</v>
      </c>
      <c r="F22" s="655">
        <v>8</v>
      </c>
      <c r="G22" s="655">
        <v>145</v>
      </c>
      <c r="H22" s="655">
        <v>21</v>
      </c>
      <c r="I22" s="655">
        <v>11</v>
      </c>
      <c r="J22" s="655">
        <v>1010</v>
      </c>
      <c r="K22" s="655">
        <v>9</v>
      </c>
      <c r="L22" s="655">
        <v>4</v>
      </c>
      <c r="M22" s="655">
        <v>1282</v>
      </c>
      <c r="N22" s="655">
        <v>1161</v>
      </c>
      <c r="O22" s="655">
        <v>29</v>
      </c>
      <c r="P22" s="655">
        <v>138</v>
      </c>
      <c r="Q22" s="660">
        <v>222</v>
      </c>
      <c r="R22" s="655">
        <v>282</v>
      </c>
      <c r="S22" s="654">
        <v>29262</v>
      </c>
      <c r="T22" s="655">
        <v>11</v>
      </c>
      <c r="U22" s="655">
        <v>1</v>
      </c>
      <c r="V22" s="655">
        <v>226</v>
      </c>
      <c r="W22" s="655">
        <v>2407</v>
      </c>
      <c r="X22" s="655">
        <v>153</v>
      </c>
      <c r="Y22" s="468">
        <f t="shared" si="0"/>
        <v>37135</v>
      </c>
    </row>
    <row r="23" spans="1:25" ht="24.95" customHeight="1">
      <c r="A23" s="461" t="s">
        <v>21</v>
      </c>
      <c r="B23" s="461" t="s">
        <v>114</v>
      </c>
      <c r="C23" s="656">
        <v>0</v>
      </c>
      <c r="D23" s="656">
        <v>0</v>
      </c>
      <c r="E23" s="656">
        <v>11</v>
      </c>
      <c r="F23" s="656">
        <v>22</v>
      </c>
      <c r="G23" s="656">
        <v>204</v>
      </c>
      <c r="H23" s="656">
        <v>23</v>
      </c>
      <c r="I23" s="656">
        <v>22</v>
      </c>
      <c r="J23" s="656">
        <v>0</v>
      </c>
      <c r="K23" s="656">
        <v>25</v>
      </c>
      <c r="L23" s="656">
        <v>38</v>
      </c>
      <c r="M23" s="656">
        <v>0</v>
      </c>
      <c r="N23" s="656">
        <v>5</v>
      </c>
      <c r="O23" s="656">
        <v>0</v>
      </c>
      <c r="P23" s="656">
        <v>0</v>
      </c>
      <c r="Q23" s="656">
        <v>16</v>
      </c>
      <c r="R23" s="656">
        <v>0</v>
      </c>
      <c r="S23" s="656">
        <v>1</v>
      </c>
      <c r="T23" s="654">
        <v>6493</v>
      </c>
      <c r="U23" s="656">
        <v>0</v>
      </c>
      <c r="V23" s="656">
        <v>0</v>
      </c>
      <c r="W23" s="656">
        <v>0</v>
      </c>
      <c r="X23" s="656">
        <v>0</v>
      </c>
      <c r="Y23" s="468">
        <f t="shared" si="0"/>
        <v>6860</v>
      </c>
    </row>
    <row r="24" spans="1:25" ht="24.95" customHeight="1">
      <c r="A24" s="461" t="s">
        <v>130</v>
      </c>
      <c r="B24" s="461" t="s">
        <v>15</v>
      </c>
      <c r="C24" s="655">
        <v>3</v>
      </c>
      <c r="D24" s="655">
        <v>0</v>
      </c>
      <c r="E24" s="655">
        <v>8</v>
      </c>
      <c r="F24" s="655">
        <v>8</v>
      </c>
      <c r="G24" s="655">
        <v>13</v>
      </c>
      <c r="H24" s="655">
        <v>157</v>
      </c>
      <c r="I24" s="655">
        <v>12</v>
      </c>
      <c r="J24" s="655">
        <v>0</v>
      </c>
      <c r="K24" s="655">
        <v>0</v>
      </c>
      <c r="L24" s="655">
        <v>5</v>
      </c>
      <c r="M24" s="655">
        <v>0</v>
      </c>
      <c r="N24" s="655">
        <v>0</v>
      </c>
      <c r="O24" s="655">
        <v>79</v>
      </c>
      <c r="P24" s="655">
        <v>0</v>
      </c>
      <c r="Q24" s="655">
        <v>0</v>
      </c>
      <c r="R24" s="655">
        <v>0</v>
      </c>
      <c r="S24" s="655">
        <v>0</v>
      </c>
      <c r="T24" s="655">
        <v>1</v>
      </c>
      <c r="U24" s="654">
        <v>3817</v>
      </c>
      <c r="V24" s="655">
        <v>3</v>
      </c>
      <c r="W24" s="655">
        <v>0</v>
      </c>
      <c r="X24" s="655">
        <v>0</v>
      </c>
      <c r="Y24" s="468">
        <f t="shared" si="0"/>
        <v>4106</v>
      </c>
    </row>
    <row r="25" spans="1:25" s="72" customFormat="1" ht="24.95" customHeight="1">
      <c r="A25" s="461" t="s">
        <v>16</v>
      </c>
      <c r="B25" s="461" t="s">
        <v>17</v>
      </c>
      <c r="C25" s="656">
        <v>0</v>
      </c>
      <c r="D25" s="656">
        <v>112</v>
      </c>
      <c r="E25" s="656">
        <v>8</v>
      </c>
      <c r="F25" s="656">
        <v>10</v>
      </c>
      <c r="G25" s="656">
        <v>3</v>
      </c>
      <c r="H25" s="656">
        <v>1</v>
      </c>
      <c r="I25" s="656">
        <v>27</v>
      </c>
      <c r="J25" s="656">
        <v>1</v>
      </c>
      <c r="K25" s="656">
        <v>0</v>
      </c>
      <c r="L25" s="656">
        <v>0</v>
      </c>
      <c r="M25" s="656">
        <v>168</v>
      </c>
      <c r="N25" s="656">
        <v>0</v>
      </c>
      <c r="O25" s="656">
        <v>5</v>
      </c>
      <c r="P25" s="656">
        <v>703</v>
      </c>
      <c r="Q25" s="656">
        <v>0</v>
      </c>
      <c r="R25" s="656">
        <v>254</v>
      </c>
      <c r="S25" s="656">
        <v>29</v>
      </c>
      <c r="T25" s="656">
        <v>0</v>
      </c>
      <c r="U25" s="656">
        <v>0</v>
      </c>
      <c r="V25" s="654">
        <v>20424</v>
      </c>
      <c r="W25" s="656">
        <v>3</v>
      </c>
      <c r="X25" s="656">
        <v>1050</v>
      </c>
      <c r="Y25" s="468">
        <f t="shared" si="0"/>
        <v>22798</v>
      </c>
    </row>
    <row r="26" spans="1:25" s="72" customFormat="1" ht="24.95" customHeight="1">
      <c r="A26" s="461" t="s">
        <v>859</v>
      </c>
      <c r="B26" s="461" t="s">
        <v>3</v>
      </c>
      <c r="C26" s="471">
        <v>12</v>
      </c>
      <c r="D26" s="471">
        <v>1112</v>
      </c>
      <c r="E26" s="471">
        <v>4</v>
      </c>
      <c r="F26" s="471">
        <v>3</v>
      </c>
      <c r="G26" s="471">
        <v>229</v>
      </c>
      <c r="H26" s="471">
        <v>114</v>
      </c>
      <c r="I26" s="471">
        <v>17</v>
      </c>
      <c r="J26" s="655">
        <v>2036</v>
      </c>
      <c r="K26" s="655">
        <v>47</v>
      </c>
      <c r="L26" s="655">
        <v>6</v>
      </c>
      <c r="M26" s="655">
        <v>1493</v>
      </c>
      <c r="N26" s="655">
        <v>447</v>
      </c>
      <c r="O26" s="655">
        <v>26</v>
      </c>
      <c r="P26" s="655">
        <v>154</v>
      </c>
      <c r="Q26" s="655">
        <v>292</v>
      </c>
      <c r="R26" s="655">
        <v>318</v>
      </c>
      <c r="S26" s="655">
        <v>2412</v>
      </c>
      <c r="T26" s="655">
        <v>10</v>
      </c>
      <c r="U26" s="655">
        <v>7</v>
      </c>
      <c r="V26" s="655">
        <v>247</v>
      </c>
      <c r="W26" s="654">
        <v>26263</v>
      </c>
      <c r="X26" s="655">
        <v>260</v>
      </c>
      <c r="Y26" s="468">
        <f t="shared" si="0"/>
        <v>35509</v>
      </c>
    </row>
    <row r="27" spans="1:25" s="72" customFormat="1" ht="24.95" customHeight="1">
      <c r="A27" s="461" t="s">
        <v>26</v>
      </c>
      <c r="B27" s="461" t="s">
        <v>27</v>
      </c>
      <c r="C27" s="475">
        <v>0</v>
      </c>
      <c r="D27" s="475">
        <v>0</v>
      </c>
      <c r="E27" s="475">
        <v>9</v>
      </c>
      <c r="F27" s="475">
        <v>6</v>
      </c>
      <c r="G27" s="475">
        <v>0</v>
      </c>
      <c r="H27" s="475">
        <v>0</v>
      </c>
      <c r="I27" s="475">
        <v>16</v>
      </c>
      <c r="J27" s="656">
        <v>1</v>
      </c>
      <c r="K27" s="656">
        <v>0</v>
      </c>
      <c r="L27" s="656">
        <v>0</v>
      </c>
      <c r="M27" s="656">
        <v>0</v>
      </c>
      <c r="N27" s="656">
        <v>1</v>
      </c>
      <c r="O27" s="656">
        <v>3</v>
      </c>
      <c r="P27" s="656">
        <v>1</v>
      </c>
      <c r="Q27" s="656">
        <v>0</v>
      </c>
      <c r="R27" s="656">
        <v>3</v>
      </c>
      <c r="S27" s="656">
        <v>1</v>
      </c>
      <c r="T27" s="656">
        <v>0</v>
      </c>
      <c r="U27" s="656">
        <v>0</v>
      </c>
      <c r="V27" s="656">
        <v>36</v>
      </c>
      <c r="W27" s="656">
        <v>4</v>
      </c>
      <c r="X27" s="654">
        <v>12739</v>
      </c>
      <c r="Y27" s="468">
        <f t="shared" si="0"/>
        <v>12820</v>
      </c>
    </row>
    <row r="28" spans="1:25" s="72" customFormat="1" ht="24.95" customHeight="1">
      <c r="A28" s="782" t="s">
        <v>799</v>
      </c>
      <c r="B28" s="782"/>
      <c r="C28" s="471">
        <v>825</v>
      </c>
      <c r="D28" s="471">
        <v>23</v>
      </c>
      <c r="E28" s="471">
        <v>1249</v>
      </c>
      <c r="F28" s="471">
        <v>160</v>
      </c>
      <c r="G28" s="471">
        <v>10</v>
      </c>
      <c r="H28" s="471">
        <v>17</v>
      </c>
      <c r="I28" s="471">
        <v>122</v>
      </c>
      <c r="J28" s="655">
        <v>37</v>
      </c>
      <c r="K28" s="655">
        <v>15</v>
      </c>
      <c r="L28" s="655">
        <v>1227</v>
      </c>
      <c r="M28" s="655">
        <v>60</v>
      </c>
      <c r="N28" s="655">
        <v>4262</v>
      </c>
      <c r="O28" s="655">
        <v>1871</v>
      </c>
      <c r="P28" s="655">
        <v>104</v>
      </c>
      <c r="Q28" s="655">
        <v>8</v>
      </c>
      <c r="R28" s="655">
        <v>2863</v>
      </c>
      <c r="S28" s="655">
        <v>731</v>
      </c>
      <c r="T28" s="655">
        <v>1363</v>
      </c>
      <c r="U28" s="655">
        <v>78</v>
      </c>
      <c r="V28" s="655">
        <v>2736</v>
      </c>
      <c r="W28" s="655">
        <v>713</v>
      </c>
      <c r="X28" s="655">
        <v>341</v>
      </c>
      <c r="Y28" s="468">
        <f t="shared" si="0"/>
        <v>18815</v>
      </c>
    </row>
    <row r="29" spans="1:25" ht="24.95" customHeight="1">
      <c r="A29" s="462" t="s">
        <v>58</v>
      </c>
      <c r="B29" s="462" t="s">
        <v>36</v>
      </c>
      <c r="C29" s="495">
        <f>SUM(C6:C28)</f>
        <v>15793</v>
      </c>
      <c r="D29" s="495">
        <f t="shared" ref="D29:X29" si="1">SUM(D6:D28)</f>
        <v>11228</v>
      </c>
      <c r="E29" s="495">
        <f t="shared" si="1"/>
        <v>13993</v>
      </c>
      <c r="F29" s="495">
        <f t="shared" si="1"/>
        <v>6226</v>
      </c>
      <c r="G29" s="495">
        <f t="shared" si="1"/>
        <v>8227</v>
      </c>
      <c r="H29" s="495">
        <f t="shared" si="1"/>
        <v>11922</v>
      </c>
      <c r="I29" s="495">
        <f t="shared" si="1"/>
        <v>34528</v>
      </c>
      <c r="J29" s="495">
        <f t="shared" si="1"/>
        <v>15614</v>
      </c>
      <c r="K29" s="495">
        <f t="shared" si="1"/>
        <v>2478</v>
      </c>
      <c r="L29" s="495">
        <f t="shared" si="1"/>
        <v>23781</v>
      </c>
      <c r="M29" s="495">
        <f t="shared" si="1"/>
        <v>6367</v>
      </c>
      <c r="N29" s="495">
        <f t="shared" si="1"/>
        <v>32723</v>
      </c>
      <c r="O29" s="495">
        <f t="shared" si="1"/>
        <v>27037</v>
      </c>
      <c r="P29" s="495">
        <f t="shared" si="1"/>
        <v>6638</v>
      </c>
      <c r="Q29" s="495">
        <f t="shared" si="1"/>
        <v>11143</v>
      </c>
      <c r="R29" s="495">
        <f t="shared" si="1"/>
        <v>34229</v>
      </c>
      <c r="S29" s="495">
        <f t="shared" si="1"/>
        <v>33585</v>
      </c>
      <c r="T29" s="495">
        <f t="shared" si="1"/>
        <v>11707</v>
      </c>
      <c r="U29" s="495">
        <f t="shared" si="1"/>
        <v>7745</v>
      </c>
      <c r="V29" s="495">
        <f t="shared" si="1"/>
        <v>27793</v>
      </c>
      <c r="W29" s="495">
        <f t="shared" si="1"/>
        <v>30822</v>
      </c>
      <c r="X29" s="495">
        <f t="shared" si="1"/>
        <v>18409</v>
      </c>
      <c r="Y29" s="495">
        <f>SUM(Y6:Y28)</f>
        <v>391988</v>
      </c>
    </row>
    <row r="30" spans="1:25" s="73" customFormat="1" ht="54" customHeight="1">
      <c r="A30" s="485" t="s">
        <v>1086</v>
      </c>
      <c r="B30" s="485" t="s">
        <v>679</v>
      </c>
      <c r="C30" s="486">
        <v>0.65</v>
      </c>
      <c r="D30" s="486">
        <v>0.7</v>
      </c>
      <c r="E30" s="486">
        <v>0.2</v>
      </c>
      <c r="F30" s="486">
        <v>0.19</v>
      </c>
      <c r="G30" s="486">
        <v>0.54</v>
      </c>
      <c r="H30" s="486">
        <v>0.57999999999999996</v>
      </c>
      <c r="I30" s="486">
        <v>0.16</v>
      </c>
      <c r="J30" s="486">
        <v>0.75</v>
      </c>
      <c r="K30" s="486">
        <v>0.45</v>
      </c>
      <c r="L30" s="486">
        <v>0.8</v>
      </c>
      <c r="M30" s="486">
        <v>0.28000000000000003</v>
      </c>
      <c r="N30" s="486">
        <v>0.76</v>
      </c>
      <c r="O30" s="486">
        <v>0.84</v>
      </c>
      <c r="P30" s="486">
        <v>0.62</v>
      </c>
      <c r="Q30" s="486">
        <v>0.62</v>
      </c>
      <c r="R30" s="486">
        <v>0.83</v>
      </c>
      <c r="S30" s="486">
        <v>0.87</v>
      </c>
      <c r="T30" s="486">
        <v>0.55000000000000004</v>
      </c>
      <c r="U30" s="486">
        <v>0.49</v>
      </c>
      <c r="V30" s="486">
        <v>0.73</v>
      </c>
      <c r="W30" s="486">
        <v>0.85</v>
      </c>
      <c r="X30" s="486">
        <v>0.96</v>
      </c>
      <c r="Y30" s="486">
        <v>0.66</v>
      </c>
    </row>
  </sheetData>
  <mergeCells count="9">
    <mergeCell ref="A8:B8"/>
    <mergeCell ref="A9:B9"/>
    <mergeCell ref="A28:B28"/>
    <mergeCell ref="A1:Y1"/>
    <mergeCell ref="A2:Y2"/>
    <mergeCell ref="A3:L3"/>
    <mergeCell ref="M3:Y3"/>
    <mergeCell ref="A4:B4"/>
    <mergeCell ref="A5:B5"/>
  </mergeCells>
  <printOptions horizontalCentered="1" verticalCentered="1"/>
  <pageMargins left="0.25" right="0.25" top="0.75" bottom="0.75" header="0.3" footer="0.3"/>
  <pageSetup paperSize="9" scale="54" orientation="landscape" r:id="rId1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19"/>
  <sheetViews>
    <sheetView rightToLeft="1" topLeftCell="A7" zoomScaleNormal="100" workbookViewId="0">
      <selection sqref="A1:F1"/>
    </sheetView>
  </sheetViews>
  <sheetFormatPr defaultColWidth="8.85546875" defaultRowHeight="15"/>
  <cols>
    <col min="1" max="1" width="25.28515625" style="401" customWidth="1"/>
    <col min="2" max="5" width="15.7109375" style="401" customWidth="1"/>
    <col min="6" max="6" width="32.28515625" style="401" customWidth="1"/>
    <col min="7" max="11" width="8.85546875" style="401"/>
    <col min="12" max="12" width="25.42578125" style="401" customWidth="1"/>
    <col min="13" max="16384" width="8.85546875" style="401"/>
  </cols>
  <sheetData>
    <row r="1" spans="1:27" s="422" customFormat="1" ht="30.95" customHeight="1">
      <c r="A1" s="714" t="s">
        <v>804</v>
      </c>
      <c r="B1" s="714"/>
      <c r="C1" s="714"/>
      <c r="D1" s="714"/>
      <c r="E1" s="714"/>
      <c r="F1" s="714"/>
      <c r="G1" s="448"/>
      <c r="H1" s="421"/>
      <c r="I1" s="421"/>
      <c r="J1" s="421"/>
      <c r="K1" s="421"/>
      <c r="L1" s="421"/>
      <c r="M1" s="421"/>
      <c r="N1" s="421"/>
      <c r="O1" s="421"/>
      <c r="P1" s="421"/>
      <c r="Q1" s="421"/>
      <c r="R1" s="421"/>
      <c r="S1" s="421"/>
      <c r="T1" s="421"/>
      <c r="U1" s="421"/>
      <c r="V1" s="421"/>
      <c r="W1" s="421"/>
      <c r="X1" s="421"/>
      <c r="Y1" s="421"/>
      <c r="Z1" s="421"/>
      <c r="AA1" s="421"/>
    </row>
    <row r="2" spans="1:27" s="422" customFormat="1" ht="30.95" customHeight="1">
      <c r="A2" s="792" t="s">
        <v>816</v>
      </c>
      <c r="B2" s="792"/>
      <c r="C2" s="792"/>
      <c r="D2" s="792"/>
      <c r="E2" s="792"/>
      <c r="F2" s="792"/>
      <c r="G2" s="448"/>
      <c r="H2" s="421"/>
      <c r="I2" s="421"/>
      <c r="J2" s="421"/>
      <c r="K2" s="421"/>
      <c r="L2" s="421"/>
      <c r="M2" s="421"/>
      <c r="N2" s="421"/>
      <c r="O2" s="421"/>
      <c r="P2" s="421"/>
      <c r="Q2" s="421"/>
      <c r="R2" s="421"/>
      <c r="S2" s="421"/>
      <c r="T2" s="421"/>
      <c r="U2" s="421"/>
      <c r="V2" s="421"/>
      <c r="W2" s="421"/>
      <c r="X2" s="421"/>
      <c r="Y2" s="421"/>
      <c r="Z2" s="421"/>
      <c r="AA2" s="421"/>
    </row>
    <row r="3" spans="1:27" s="422" customFormat="1" ht="21" customHeight="1">
      <c r="A3" s="782" t="s">
        <v>590</v>
      </c>
      <c r="B3" s="782"/>
      <c r="C3" s="782"/>
      <c r="D3" s="783" t="s">
        <v>591</v>
      </c>
      <c r="E3" s="784"/>
      <c r="F3" s="785"/>
      <c r="G3" s="449"/>
    </row>
    <row r="4" spans="1:27" ht="33" customHeight="1">
      <c r="A4" s="866" t="s">
        <v>81</v>
      </c>
      <c r="B4" s="366" t="s">
        <v>610</v>
      </c>
      <c r="C4" s="366" t="s">
        <v>612</v>
      </c>
      <c r="D4" s="366" t="s">
        <v>611</v>
      </c>
      <c r="E4" s="366" t="s">
        <v>53</v>
      </c>
      <c r="F4" s="866" t="s">
        <v>678</v>
      </c>
      <c r="G4" s="450"/>
    </row>
    <row r="5" spans="1:27" ht="33" customHeight="1">
      <c r="A5" s="866"/>
      <c r="B5" s="366" t="s">
        <v>805</v>
      </c>
      <c r="C5" s="366" t="s">
        <v>806</v>
      </c>
      <c r="D5" s="366" t="s">
        <v>807</v>
      </c>
      <c r="E5" s="366" t="s">
        <v>36</v>
      </c>
      <c r="F5" s="866"/>
      <c r="G5" s="450"/>
    </row>
    <row r="6" spans="1:27" ht="33" customHeight="1">
      <c r="A6" s="461" t="s">
        <v>808</v>
      </c>
      <c r="B6" s="354">
        <v>169</v>
      </c>
      <c r="C6" s="354">
        <v>100</v>
      </c>
      <c r="D6" s="354">
        <v>35</v>
      </c>
      <c r="E6" s="452">
        <f t="shared" ref="E6:E17" si="0">SUM(B6:D6)</f>
        <v>304</v>
      </c>
      <c r="F6" s="461" t="s">
        <v>810</v>
      </c>
      <c r="G6" s="450"/>
    </row>
    <row r="7" spans="1:27" ht="33" customHeight="1">
      <c r="A7" s="461" t="s">
        <v>555</v>
      </c>
      <c r="B7" s="355">
        <v>0</v>
      </c>
      <c r="C7" s="355">
        <v>4</v>
      </c>
      <c r="D7" s="355">
        <v>2</v>
      </c>
      <c r="E7" s="452">
        <f t="shared" si="0"/>
        <v>6</v>
      </c>
      <c r="F7" s="461" t="s">
        <v>556</v>
      </c>
      <c r="G7" s="450"/>
      <c r="R7" s="422"/>
    </row>
    <row r="8" spans="1:27" ht="33" customHeight="1">
      <c r="A8" s="461" t="s">
        <v>669</v>
      </c>
      <c r="B8" s="354">
        <v>9</v>
      </c>
      <c r="C8" s="354">
        <v>24</v>
      </c>
      <c r="D8" s="354">
        <v>24</v>
      </c>
      <c r="E8" s="452">
        <f t="shared" si="0"/>
        <v>57</v>
      </c>
      <c r="F8" s="461" t="s">
        <v>61</v>
      </c>
      <c r="G8" s="450"/>
      <c r="R8" s="422"/>
    </row>
    <row r="9" spans="1:27" ht="33" customHeight="1">
      <c r="A9" s="461" t="s">
        <v>813</v>
      </c>
      <c r="B9" s="355">
        <v>13</v>
      </c>
      <c r="C9" s="355">
        <v>2</v>
      </c>
      <c r="D9" s="355">
        <v>7</v>
      </c>
      <c r="E9" s="452">
        <f t="shared" si="0"/>
        <v>22</v>
      </c>
      <c r="F9" s="461" t="s">
        <v>71</v>
      </c>
      <c r="G9" s="450"/>
      <c r="R9" s="422"/>
    </row>
    <row r="10" spans="1:27" ht="33" customHeight="1">
      <c r="A10" s="461" t="s">
        <v>815</v>
      </c>
      <c r="B10" s="354">
        <v>8</v>
      </c>
      <c r="C10" s="354">
        <v>12</v>
      </c>
      <c r="D10" s="354">
        <v>8</v>
      </c>
      <c r="E10" s="452">
        <f t="shared" si="0"/>
        <v>28</v>
      </c>
      <c r="F10" s="461" t="s">
        <v>811</v>
      </c>
      <c r="G10" s="450"/>
      <c r="R10" s="422"/>
    </row>
    <row r="11" spans="1:27" ht="33" customHeight="1">
      <c r="A11" s="461" t="s">
        <v>671</v>
      </c>
      <c r="B11" s="355">
        <v>24</v>
      </c>
      <c r="C11" s="355">
        <v>0</v>
      </c>
      <c r="D11" s="355">
        <v>2</v>
      </c>
      <c r="E11" s="452">
        <f t="shared" si="0"/>
        <v>26</v>
      </c>
      <c r="F11" s="461" t="s">
        <v>676</v>
      </c>
      <c r="G11" s="450"/>
      <c r="R11" s="422"/>
    </row>
    <row r="12" spans="1:27" ht="33" customHeight="1">
      <c r="A12" s="461" t="s">
        <v>809</v>
      </c>
      <c r="B12" s="354">
        <v>18</v>
      </c>
      <c r="C12" s="354">
        <v>0</v>
      </c>
      <c r="D12" s="354">
        <v>3</v>
      </c>
      <c r="E12" s="452">
        <f t="shared" si="0"/>
        <v>21</v>
      </c>
      <c r="F12" s="461" t="s">
        <v>812</v>
      </c>
      <c r="G12" s="450"/>
      <c r="R12" s="422"/>
    </row>
    <row r="13" spans="1:27" ht="33" customHeight="1">
      <c r="A13" s="461" t="s">
        <v>672</v>
      </c>
      <c r="B13" s="355">
        <v>4</v>
      </c>
      <c r="C13" s="355">
        <v>0</v>
      </c>
      <c r="D13" s="355">
        <v>5</v>
      </c>
      <c r="E13" s="452">
        <f t="shared" si="0"/>
        <v>9</v>
      </c>
      <c r="F13" s="461" t="s">
        <v>68</v>
      </c>
      <c r="G13" s="450"/>
    </row>
    <row r="14" spans="1:27" ht="33" customHeight="1">
      <c r="A14" s="461" t="s">
        <v>673</v>
      </c>
      <c r="B14" s="354">
        <v>0</v>
      </c>
      <c r="C14" s="354">
        <v>0</v>
      </c>
      <c r="D14" s="354">
        <v>5</v>
      </c>
      <c r="E14" s="452">
        <f t="shared" si="0"/>
        <v>5</v>
      </c>
      <c r="F14" s="461" t="s">
        <v>103</v>
      </c>
      <c r="G14" s="450"/>
    </row>
    <row r="15" spans="1:27" ht="33" customHeight="1">
      <c r="A15" s="461" t="s">
        <v>670</v>
      </c>
      <c r="B15" s="355">
        <v>0</v>
      </c>
      <c r="C15" s="355">
        <v>0</v>
      </c>
      <c r="D15" s="355">
        <v>2</v>
      </c>
      <c r="E15" s="452">
        <f t="shared" si="0"/>
        <v>2</v>
      </c>
      <c r="F15" s="461" t="s">
        <v>814</v>
      </c>
      <c r="G15" s="450"/>
    </row>
    <row r="16" spans="1:27" ht="33" customHeight="1">
      <c r="A16" s="461" t="s">
        <v>675</v>
      </c>
      <c r="B16" s="354">
        <v>0</v>
      </c>
      <c r="C16" s="354">
        <v>0</v>
      </c>
      <c r="D16" s="354">
        <v>2</v>
      </c>
      <c r="E16" s="452">
        <f t="shared" si="0"/>
        <v>2</v>
      </c>
      <c r="F16" s="461" t="s">
        <v>72</v>
      </c>
      <c r="G16" s="450"/>
    </row>
    <row r="17" spans="1:7" ht="33" customHeight="1">
      <c r="A17" s="461" t="s">
        <v>674</v>
      </c>
      <c r="B17" s="355">
        <v>0</v>
      </c>
      <c r="C17" s="355">
        <v>0</v>
      </c>
      <c r="D17" s="355">
        <v>6</v>
      </c>
      <c r="E17" s="452">
        <f t="shared" si="0"/>
        <v>6</v>
      </c>
      <c r="F17" s="461" t="s">
        <v>677</v>
      </c>
      <c r="G17" s="450"/>
    </row>
    <row r="18" spans="1:7" ht="33" customHeight="1">
      <c r="A18" s="331" t="s">
        <v>58</v>
      </c>
      <c r="B18" s="331">
        <f>SUM(B6:B17)</f>
        <v>245</v>
      </c>
      <c r="C18" s="331">
        <f>SUM(C6:C17)</f>
        <v>142</v>
      </c>
      <c r="D18" s="331">
        <f>SUM(D6:D17)</f>
        <v>101</v>
      </c>
      <c r="E18" s="331">
        <f>SUM(E6:E17)</f>
        <v>488</v>
      </c>
      <c r="F18" s="331" t="s">
        <v>36</v>
      </c>
      <c r="G18" s="450"/>
    </row>
    <row r="19" spans="1:7">
      <c r="A19" s="451"/>
      <c r="B19" s="451"/>
      <c r="C19" s="451"/>
      <c r="D19" s="451"/>
      <c r="E19" s="451"/>
      <c r="F19" s="451"/>
    </row>
  </sheetData>
  <mergeCells count="6">
    <mergeCell ref="A4:A5"/>
    <mergeCell ref="F4:F5"/>
    <mergeCell ref="A1:F1"/>
    <mergeCell ref="A2:F2"/>
    <mergeCell ref="A3:C3"/>
    <mergeCell ref="D3:F3"/>
  </mergeCells>
  <pageMargins left="0.7" right="0.7" top="0.75" bottom="0.75" header="0.3" footer="0.3"/>
  <pageSetup scale="75" orientation="portrait" horizontalDpi="300" verticalDpi="300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G13"/>
  <sheetViews>
    <sheetView showGridLines="0" rightToLeft="1" zoomScaleNormal="100" workbookViewId="0">
      <selection sqref="A1:E1"/>
    </sheetView>
  </sheetViews>
  <sheetFormatPr defaultColWidth="9.85546875" defaultRowHeight="33" customHeight="1"/>
  <cols>
    <col min="1" max="1" width="67.7109375" style="238" customWidth="1"/>
    <col min="2" max="2" width="23.140625" style="238" customWidth="1"/>
    <col min="3" max="3" width="23.28515625" style="238" customWidth="1"/>
    <col min="4" max="4" width="23.42578125" style="238" customWidth="1"/>
    <col min="5" max="5" width="69.42578125" style="238" customWidth="1"/>
    <col min="6" max="7" width="20" style="238" customWidth="1"/>
    <col min="8" max="11" width="9.85546875" style="238" customWidth="1"/>
    <col min="12" max="12" width="9.42578125" style="238" customWidth="1"/>
    <col min="13" max="13" width="9.85546875" style="238" customWidth="1"/>
    <col min="14" max="14" width="29.85546875" style="238" customWidth="1"/>
    <col min="15" max="42" width="9.85546875" style="238" customWidth="1"/>
    <col min="43" max="259" width="9.85546875" style="238"/>
    <col min="260" max="260" width="54.140625" style="238" customWidth="1"/>
    <col min="261" max="263" width="20" style="238" customWidth="1"/>
    <col min="264" max="515" width="9.85546875" style="238"/>
    <col min="516" max="516" width="54.140625" style="238" customWidth="1"/>
    <col min="517" max="519" width="20" style="238" customWidth="1"/>
    <col min="520" max="771" width="9.85546875" style="238"/>
    <col min="772" max="772" width="54.140625" style="238" customWidth="1"/>
    <col min="773" max="775" width="20" style="238" customWidth="1"/>
    <col min="776" max="1027" width="9.85546875" style="238"/>
    <col min="1028" max="1028" width="54.140625" style="238" customWidth="1"/>
    <col min="1029" max="1031" width="20" style="238" customWidth="1"/>
    <col min="1032" max="1283" width="9.85546875" style="238"/>
    <col min="1284" max="1284" width="54.140625" style="238" customWidth="1"/>
    <col min="1285" max="1287" width="20" style="238" customWidth="1"/>
    <col min="1288" max="1539" width="9.85546875" style="238"/>
    <col min="1540" max="1540" width="54.140625" style="238" customWidth="1"/>
    <col min="1541" max="1543" width="20" style="238" customWidth="1"/>
    <col min="1544" max="1795" width="9.85546875" style="238"/>
    <col min="1796" max="1796" width="54.140625" style="238" customWidth="1"/>
    <col min="1797" max="1799" width="20" style="238" customWidth="1"/>
    <col min="1800" max="2051" width="9.85546875" style="238"/>
    <col min="2052" max="2052" width="54.140625" style="238" customWidth="1"/>
    <col min="2053" max="2055" width="20" style="238" customWidth="1"/>
    <col min="2056" max="2307" width="9.85546875" style="238"/>
    <col min="2308" max="2308" width="54.140625" style="238" customWidth="1"/>
    <col min="2309" max="2311" width="20" style="238" customWidth="1"/>
    <col min="2312" max="2563" width="9.85546875" style="238"/>
    <col min="2564" max="2564" width="54.140625" style="238" customWidth="1"/>
    <col min="2565" max="2567" width="20" style="238" customWidth="1"/>
    <col min="2568" max="2819" width="9.85546875" style="238"/>
    <col min="2820" max="2820" width="54.140625" style="238" customWidth="1"/>
    <col min="2821" max="2823" width="20" style="238" customWidth="1"/>
    <col min="2824" max="3075" width="9.85546875" style="238"/>
    <col min="3076" max="3076" width="54.140625" style="238" customWidth="1"/>
    <col min="3077" max="3079" width="20" style="238" customWidth="1"/>
    <col min="3080" max="3331" width="9.85546875" style="238"/>
    <col min="3332" max="3332" width="54.140625" style="238" customWidth="1"/>
    <col min="3333" max="3335" width="20" style="238" customWidth="1"/>
    <col min="3336" max="3587" width="9.85546875" style="238"/>
    <col min="3588" max="3588" width="54.140625" style="238" customWidth="1"/>
    <col min="3589" max="3591" width="20" style="238" customWidth="1"/>
    <col min="3592" max="3843" width="9.85546875" style="238"/>
    <col min="3844" max="3844" width="54.140625" style="238" customWidth="1"/>
    <col min="3845" max="3847" width="20" style="238" customWidth="1"/>
    <col min="3848" max="4099" width="9.85546875" style="238"/>
    <col min="4100" max="4100" width="54.140625" style="238" customWidth="1"/>
    <col min="4101" max="4103" width="20" style="238" customWidth="1"/>
    <col min="4104" max="4355" width="9.85546875" style="238"/>
    <col min="4356" max="4356" width="54.140625" style="238" customWidth="1"/>
    <col min="4357" max="4359" width="20" style="238" customWidth="1"/>
    <col min="4360" max="4611" width="9.85546875" style="238"/>
    <col min="4612" max="4612" width="54.140625" style="238" customWidth="1"/>
    <col min="4613" max="4615" width="20" style="238" customWidth="1"/>
    <col min="4616" max="4867" width="9.85546875" style="238"/>
    <col min="4868" max="4868" width="54.140625" style="238" customWidth="1"/>
    <col min="4869" max="4871" width="20" style="238" customWidth="1"/>
    <col min="4872" max="5123" width="9.85546875" style="238"/>
    <col min="5124" max="5124" width="54.140625" style="238" customWidth="1"/>
    <col min="5125" max="5127" width="20" style="238" customWidth="1"/>
    <col min="5128" max="5379" width="9.85546875" style="238"/>
    <col min="5380" max="5380" width="54.140625" style="238" customWidth="1"/>
    <col min="5381" max="5383" width="20" style="238" customWidth="1"/>
    <col min="5384" max="5635" width="9.85546875" style="238"/>
    <col min="5636" max="5636" width="54.140625" style="238" customWidth="1"/>
    <col min="5637" max="5639" width="20" style="238" customWidth="1"/>
    <col min="5640" max="5891" width="9.85546875" style="238"/>
    <col min="5892" max="5892" width="54.140625" style="238" customWidth="1"/>
    <col min="5893" max="5895" width="20" style="238" customWidth="1"/>
    <col min="5896" max="6147" width="9.85546875" style="238"/>
    <col min="6148" max="6148" width="54.140625" style="238" customWidth="1"/>
    <col min="6149" max="6151" width="20" style="238" customWidth="1"/>
    <col min="6152" max="6403" width="9.85546875" style="238"/>
    <col min="6404" max="6404" width="54.140625" style="238" customWidth="1"/>
    <col min="6405" max="6407" width="20" style="238" customWidth="1"/>
    <col min="6408" max="6659" width="9.85546875" style="238"/>
    <col min="6660" max="6660" width="54.140625" style="238" customWidth="1"/>
    <col min="6661" max="6663" width="20" style="238" customWidth="1"/>
    <col min="6664" max="6915" width="9.85546875" style="238"/>
    <col min="6916" max="6916" width="54.140625" style="238" customWidth="1"/>
    <col min="6917" max="6919" width="20" style="238" customWidth="1"/>
    <col min="6920" max="7171" width="9.85546875" style="238"/>
    <col min="7172" max="7172" width="54.140625" style="238" customWidth="1"/>
    <col min="7173" max="7175" width="20" style="238" customWidth="1"/>
    <col min="7176" max="7427" width="9.85546875" style="238"/>
    <col min="7428" max="7428" width="54.140625" style="238" customWidth="1"/>
    <col min="7429" max="7431" width="20" style="238" customWidth="1"/>
    <col min="7432" max="7683" width="9.85546875" style="238"/>
    <col min="7684" max="7684" width="54.140625" style="238" customWidth="1"/>
    <col min="7685" max="7687" width="20" style="238" customWidth="1"/>
    <col min="7688" max="7939" width="9.85546875" style="238"/>
    <col min="7940" max="7940" width="54.140625" style="238" customWidth="1"/>
    <col min="7941" max="7943" width="20" style="238" customWidth="1"/>
    <col min="7944" max="8195" width="9.85546875" style="238"/>
    <col min="8196" max="8196" width="54.140625" style="238" customWidth="1"/>
    <col min="8197" max="8199" width="20" style="238" customWidth="1"/>
    <col min="8200" max="8451" width="9.85546875" style="238"/>
    <col min="8452" max="8452" width="54.140625" style="238" customWidth="1"/>
    <col min="8453" max="8455" width="20" style="238" customWidth="1"/>
    <col min="8456" max="8707" width="9.85546875" style="238"/>
    <col min="8708" max="8708" width="54.140625" style="238" customWidth="1"/>
    <col min="8709" max="8711" width="20" style="238" customWidth="1"/>
    <col min="8712" max="8963" width="9.85546875" style="238"/>
    <col min="8964" max="8964" width="54.140625" style="238" customWidth="1"/>
    <col min="8965" max="8967" width="20" style="238" customWidth="1"/>
    <col min="8968" max="9219" width="9.85546875" style="238"/>
    <col min="9220" max="9220" width="54.140625" style="238" customWidth="1"/>
    <col min="9221" max="9223" width="20" style="238" customWidth="1"/>
    <col min="9224" max="9475" width="9.85546875" style="238"/>
    <col min="9476" max="9476" width="54.140625" style="238" customWidth="1"/>
    <col min="9477" max="9479" width="20" style="238" customWidth="1"/>
    <col min="9480" max="9731" width="9.85546875" style="238"/>
    <col min="9732" max="9732" width="54.140625" style="238" customWidth="1"/>
    <col min="9733" max="9735" width="20" style="238" customWidth="1"/>
    <col min="9736" max="9987" width="9.85546875" style="238"/>
    <col min="9988" max="9988" width="54.140625" style="238" customWidth="1"/>
    <col min="9989" max="9991" width="20" style="238" customWidth="1"/>
    <col min="9992" max="10243" width="9.85546875" style="238"/>
    <col min="10244" max="10244" width="54.140625" style="238" customWidth="1"/>
    <col min="10245" max="10247" width="20" style="238" customWidth="1"/>
    <col min="10248" max="10499" width="9.85546875" style="238"/>
    <col min="10500" max="10500" width="54.140625" style="238" customWidth="1"/>
    <col min="10501" max="10503" width="20" style="238" customWidth="1"/>
    <col min="10504" max="10755" width="9.85546875" style="238"/>
    <col min="10756" max="10756" width="54.140625" style="238" customWidth="1"/>
    <col min="10757" max="10759" width="20" style="238" customWidth="1"/>
    <col min="10760" max="11011" width="9.85546875" style="238"/>
    <col min="11012" max="11012" width="54.140625" style="238" customWidth="1"/>
    <col min="11013" max="11015" width="20" style="238" customWidth="1"/>
    <col min="11016" max="11267" width="9.85546875" style="238"/>
    <col min="11268" max="11268" width="54.140625" style="238" customWidth="1"/>
    <col min="11269" max="11271" width="20" style="238" customWidth="1"/>
    <col min="11272" max="11523" width="9.85546875" style="238"/>
    <col min="11524" max="11524" width="54.140625" style="238" customWidth="1"/>
    <col min="11525" max="11527" width="20" style="238" customWidth="1"/>
    <col min="11528" max="11779" width="9.85546875" style="238"/>
    <col min="11780" max="11780" width="54.140625" style="238" customWidth="1"/>
    <col min="11781" max="11783" width="20" style="238" customWidth="1"/>
    <col min="11784" max="12035" width="9.85546875" style="238"/>
    <col min="12036" max="12036" width="54.140625" style="238" customWidth="1"/>
    <col min="12037" max="12039" width="20" style="238" customWidth="1"/>
    <col min="12040" max="12291" width="9.85546875" style="238"/>
    <col min="12292" max="12292" width="54.140625" style="238" customWidth="1"/>
    <col min="12293" max="12295" width="20" style="238" customWidth="1"/>
    <col min="12296" max="12547" width="9.85546875" style="238"/>
    <col min="12548" max="12548" width="54.140625" style="238" customWidth="1"/>
    <col min="12549" max="12551" width="20" style="238" customWidth="1"/>
    <col min="12552" max="12803" width="9.85546875" style="238"/>
    <col min="12804" max="12804" width="54.140625" style="238" customWidth="1"/>
    <col min="12805" max="12807" width="20" style="238" customWidth="1"/>
    <col min="12808" max="13059" width="9.85546875" style="238"/>
    <col min="13060" max="13060" width="54.140625" style="238" customWidth="1"/>
    <col min="13061" max="13063" width="20" style="238" customWidth="1"/>
    <col min="13064" max="13315" width="9.85546875" style="238"/>
    <col min="13316" max="13316" width="54.140625" style="238" customWidth="1"/>
    <col min="13317" max="13319" width="20" style="238" customWidth="1"/>
    <col min="13320" max="13571" width="9.85546875" style="238"/>
    <col min="13572" max="13572" width="54.140625" style="238" customWidth="1"/>
    <col min="13573" max="13575" width="20" style="238" customWidth="1"/>
    <col min="13576" max="13827" width="9.85546875" style="238"/>
    <col min="13828" max="13828" width="54.140625" style="238" customWidth="1"/>
    <col min="13829" max="13831" width="20" style="238" customWidth="1"/>
    <col min="13832" max="14083" width="9.85546875" style="238"/>
    <col min="14084" max="14084" width="54.140625" style="238" customWidth="1"/>
    <col min="14085" max="14087" width="20" style="238" customWidth="1"/>
    <col min="14088" max="14339" width="9.85546875" style="238"/>
    <col min="14340" max="14340" width="54.140625" style="238" customWidth="1"/>
    <col min="14341" max="14343" width="20" style="238" customWidth="1"/>
    <col min="14344" max="14595" width="9.85546875" style="238"/>
    <col min="14596" max="14596" width="54.140625" style="238" customWidth="1"/>
    <col min="14597" max="14599" width="20" style="238" customWidth="1"/>
    <col min="14600" max="14851" width="9.85546875" style="238"/>
    <col min="14852" max="14852" width="54.140625" style="238" customWidth="1"/>
    <col min="14853" max="14855" width="20" style="238" customWidth="1"/>
    <col min="14856" max="15107" width="9.85546875" style="238"/>
    <col min="15108" max="15108" width="54.140625" style="238" customWidth="1"/>
    <col min="15109" max="15111" width="20" style="238" customWidth="1"/>
    <col min="15112" max="15363" width="9.85546875" style="238"/>
    <col min="15364" max="15364" width="54.140625" style="238" customWidth="1"/>
    <col min="15365" max="15367" width="20" style="238" customWidth="1"/>
    <col min="15368" max="15619" width="9.85546875" style="238"/>
    <col min="15620" max="15620" width="54.140625" style="238" customWidth="1"/>
    <col min="15621" max="15623" width="20" style="238" customWidth="1"/>
    <col min="15624" max="15875" width="9.85546875" style="238"/>
    <col min="15876" max="15876" width="54.140625" style="238" customWidth="1"/>
    <col min="15877" max="15879" width="20" style="238" customWidth="1"/>
    <col min="15880" max="16131" width="9.85546875" style="238"/>
    <col min="16132" max="16132" width="54.140625" style="238" customWidth="1"/>
    <col min="16133" max="16135" width="20" style="238" customWidth="1"/>
    <col min="16136" max="16384" width="9.85546875" style="238"/>
  </cols>
  <sheetData>
    <row r="1" spans="1:7" ht="54.95" customHeight="1">
      <c r="A1" s="824" t="s">
        <v>854</v>
      </c>
      <c r="B1" s="825"/>
      <c r="C1" s="825"/>
      <c r="D1" s="825"/>
      <c r="E1" s="867"/>
      <c r="F1" s="178"/>
      <c r="G1" s="178"/>
    </row>
    <row r="2" spans="1:7" ht="54.95" customHeight="1">
      <c r="A2" s="826" t="s">
        <v>855</v>
      </c>
      <c r="B2" s="827"/>
      <c r="C2" s="827"/>
      <c r="D2" s="827"/>
      <c r="E2" s="868"/>
      <c r="F2" s="178"/>
      <c r="G2" s="178"/>
    </row>
    <row r="3" spans="1:7" ht="33" customHeight="1">
      <c r="A3" s="782" t="s">
        <v>599</v>
      </c>
      <c r="B3" s="782"/>
      <c r="C3" s="783" t="s">
        <v>600</v>
      </c>
      <c r="D3" s="784"/>
      <c r="E3" s="785"/>
    </row>
    <row r="4" spans="1:7" ht="54.95" customHeight="1">
      <c r="A4" s="366" t="s">
        <v>615</v>
      </c>
      <c r="B4" s="366" t="s">
        <v>85</v>
      </c>
      <c r="C4" s="366" t="s">
        <v>86</v>
      </c>
      <c r="D4" s="366" t="s">
        <v>84</v>
      </c>
      <c r="E4" s="366" t="s">
        <v>616</v>
      </c>
      <c r="F4" s="237"/>
      <c r="G4" s="237"/>
    </row>
    <row r="5" spans="1:7" ht="54.95" customHeight="1">
      <c r="A5" s="484" t="s">
        <v>617</v>
      </c>
      <c r="B5" s="482">
        <v>691</v>
      </c>
      <c r="C5" s="482">
        <v>2035</v>
      </c>
      <c r="D5" s="469">
        <f t="shared" ref="D5:D12" si="0">C5+B5</f>
        <v>2726</v>
      </c>
      <c r="E5" s="483" t="s">
        <v>618</v>
      </c>
      <c r="F5" s="239"/>
      <c r="G5" s="239"/>
    </row>
    <row r="6" spans="1:7" ht="54.95" customHeight="1">
      <c r="A6" s="484" t="s">
        <v>619</v>
      </c>
      <c r="B6" s="350">
        <v>8818</v>
      </c>
      <c r="C6" s="350">
        <v>7589</v>
      </c>
      <c r="D6" s="452">
        <f t="shared" si="0"/>
        <v>16407</v>
      </c>
      <c r="E6" s="483" t="s">
        <v>620</v>
      </c>
      <c r="F6" s="239"/>
      <c r="G6" s="239"/>
    </row>
    <row r="7" spans="1:7" ht="54.95" customHeight="1">
      <c r="A7" s="484" t="s">
        <v>621</v>
      </c>
      <c r="B7" s="348">
        <v>8183</v>
      </c>
      <c r="C7" s="348">
        <v>4435</v>
      </c>
      <c r="D7" s="452">
        <f t="shared" si="0"/>
        <v>12618</v>
      </c>
      <c r="E7" s="483" t="s">
        <v>622</v>
      </c>
      <c r="F7" s="239"/>
      <c r="G7" s="239"/>
    </row>
    <row r="8" spans="1:7" ht="54.95" customHeight="1">
      <c r="A8" s="484" t="s">
        <v>327</v>
      </c>
      <c r="B8" s="350">
        <v>19803</v>
      </c>
      <c r="C8" s="350">
        <v>10892</v>
      </c>
      <c r="D8" s="452">
        <f t="shared" si="0"/>
        <v>30695</v>
      </c>
      <c r="E8" s="483" t="s">
        <v>727</v>
      </c>
      <c r="F8" s="239"/>
      <c r="G8" s="239"/>
    </row>
    <row r="9" spans="1:7" ht="54.95" customHeight="1">
      <c r="A9" s="484" t="s">
        <v>623</v>
      </c>
      <c r="B9" s="348">
        <v>3619</v>
      </c>
      <c r="C9" s="348">
        <v>2887</v>
      </c>
      <c r="D9" s="452">
        <f t="shared" si="0"/>
        <v>6506</v>
      </c>
      <c r="E9" s="483" t="s">
        <v>624</v>
      </c>
      <c r="F9" s="239"/>
      <c r="G9" s="239"/>
    </row>
    <row r="10" spans="1:7" ht="54.95" customHeight="1">
      <c r="A10" s="484" t="s">
        <v>625</v>
      </c>
      <c r="B10" s="350">
        <v>356</v>
      </c>
      <c r="C10" s="350">
        <v>490</v>
      </c>
      <c r="D10" s="452">
        <f t="shared" si="0"/>
        <v>846</v>
      </c>
      <c r="E10" s="483" t="s">
        <v>626</v>
      </c>
      <c r="F10" s="239"/>
      <c r="G10" s="239"/>
    </row>
    <row r="11" spans="1:7" ht="54.95" customHeight="1">
      <c r="A11" s="484" t="s">
        <v>627</v>
      </c>
      <c r="B11" s="348">
        <v>106858</v>
      </c>
      <c r="C11" s="348">
        <v>101851</v>
      </c>
      <c r="D11" s="452">
        <f t="shared" si="0"/>
        <v>208709</v>
      </c>
      <c r="E11" s="483" t="s">
        <v>628</v>
      </c>
      <c r="F11" s="239"/>
      <c r="G11" s="239"/>
    </row>
    <row r="12" spans="1:7" ht="54.95" customHeight="1">
      <c r="A12" s="484" t="s">
        <v>123</v>
      </c>
      <c r="B12" s="350">
        <v>271435</v>
      </c>
      <c r="C12" s="350">
        <v>234383</v>
      </c>
      <c r="D12" s="452">
        <f t="shared" si="0"/>
        <v>505818</v>
      </c>
      <c r="E12" s="483" t="s">
        <v>629</v>
      </c>
      <c r="F12" s="239"/>
      <c r="G12" s="239"/>
    </row>
    <row r="13" spans="1:7" ht="33" customHeight="1">
      <c r="A13" s="707" t="s">
        <v>394</v>
      </c>
      <c r="B13" s="707"/>
      <c r="C13" s="707"/>
      <c r="D13" s="707"/>
      <c r="E13" s="707"/>
    </row>
  </sheetData>
  <mergeCells count="5">
    <mergeCell ref="A1:E1"/>
    <mergeCell ref="A2:E2"/>
    <mergeCell ref="A3:B3"/>
    <mergeCell ref="C3:E3"/>
    <mergeCell ref="A13:E13"/>
  </mergeCells>
  <printOptions horizontalCentered="1" verticalCentered="1"/>
  <pageMargins left="0.43307086614173229" right="0.82677165354330717" top="0.59055118110236227" bottom="0.59055118110236227" header="0.51181102362204722" footer="0.51181102362204722"/>
  <pageSetup paperSize="9" scale="43" orientation="portrait" r:id="rId1"/>
  <headerFooter alignWithMargins="0"/>
  <colBreaks count="1" manualBreakCount="1">
    <brk id="7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T28"/>
  <sheetViews>
    <sheetView showGridLines="0" rightToLeft="1" zoomScaleNormal="100" workbookViewId="0">
      <selection sqref="A1:J1"/>
    </sheetView>
  </sheetViews>
  <sheetFormatPr defaultColWidth="8.85546875" defaultRowHeight="15.75"/>
  <cols>
    <col min="1" max="1" width="20" style="248" customWidth="1"/>
    <col min="2" max="2" width="13" style="248" customWidth="1"/>
    <col min="3" max="3" width="13.28515625" style="248" customWidth="1"/>
    <col min="4" max="4" width="14" style="248" customWidth="1"/>
    <col min="5" max="5" width="13.85546875" style="248" customWidth="1"/>
    <col min="6" max="6" width="14" style="248" bestFit="1" customWidth="1"/>
    <col min="7" max="8" width="13" style="248" customWidth="1"/>
    <col min="9" max="9" width="13.28515625" style="248" customWidth="1"/>
    <col min="10" max="10" width="23.85546875" style="248" customWidth="1"/>
    <col min="11" max="11" width="26.42578125" style="248" customWidth="1"/>
    <col min="12" max="12" width="25.28515625" style="248" customWidth="1"/>
    <col min="13" max="13" width="8.85546875" style="241"/>
    <col min="14" max="256" width="8.85546875" style="248"/>
    <col min="257" max="257" width="12" style="248" customWidth="1"/>
    <col min="258" max="258" width="14.28515625" style="248" customWidth="1"/>
    <col min="259" max="259" width="13" style="248" customWidth="1"/>
    <col min="260" max="260" width="13.28515625" style="248" customWidth="1"/>
    <col min="261" max="261" width="14" style="248" customWidth="1"/>
    <col min="262" max="262" width="13.85546875" style="248" customWidth="1"/>
    <col min="263" max="263" width="12.28515625" style="248" customWidth="1"/>
    <col min="264" max="265" width="13" style="248" customWidth="1"/>
    <col min="266" max="266" width="13.28515625" style="248" customWidth="1"/>
    <col min="267" max="267" width="26.42578125" style="248" customWidth="1"/>
    <col min="268" max="268" width="25.28515625" style="248" customWidth="1"/>
    <col min="269" max="512" width="8.85546875" style="248"/>
    <col min="513" max="513" width="12" style="248" customWidth="1"/>
    <col min="514" max="514" width="14.28515625" style="248" customWidth="1"/>
    <col min="515" max="515" width="13" style="248" customWidth="1"/>
    <col min="516" max="516" width="13.28515625" style="248" customWidth="1"/>
    <col min="517" max="517" width="14" style="248" customWidth="1"/>
    <col min="518" max="518" width="13.85546875" style="248" customWidth="1"/>
    <col min="519" max="519" width="12.28515625" style="248" customWidth="1"/>
    <col min="520" max="521" width="13" style="248" customWidth="1"/>
    <col min="522" max="522" width="13.28515625" style="248" customWidth="1"/>
    <col min="523" max="523" width="26.42578125" style="248" customWidth="1"/>
    <col min="524" max="524" width="25.28515625" style="248" customWidth="1"/>
    <col min="525" max="768" width="8.85546875" style="248"/>
    <col min="769" max="769" width="12" style="248" customWidth="1"/>
    <col min="770" max="770" width="14.28515625" style="248" customWidth="1"/>
    <col min="771" max="771" width="13" style="248" customWidth="1"/>
    <col min="772" max="772" width="13.28515625" style="248" customWidth="1"/>
    <col min="773" max="773" width="14" style="248" customWidth="1"/>
    <col min="774" max="774" width="13.85546875" style="248" customWidth="1"/>
    <col min="775" max="775" width="12.28515625" style="248" customWidth="1"/>
    <col min="776" max="777" width="13" style="248" customWidth="1"/>
    <col min="778" max="778" width="13.28515625" style="248" customWidth="1"/>
    <col min="779" max="779" width="26.42578125" style="248" customWidth="1"/>
    <col min="780" max="780" width="25.28515625" style="248" customWidth="1"/>
    <col min="781" max="1024" width="8.85546875" style="248"/>
    <col min="1025" max="1025" width="12" style="248" customWidth="1"/>
    <col min="1026" max="1026" width="14.28515625" style="248" customWidth="1"/>
    <col min="1027" max="1027" width="13" style="248" customWidth="1"/>
    <col min="1028" max="1028" width="13.28515625" style="248" customWidth="1"/>
    <col min="1029" max="1029" width="14" style="248" customWidth="1"/>
    <col min="1030" max="1030" width="13.85546875" style="248" customWidth="1"/>
    <col min="1031" max="1031" width="12.28515625" style="248" customWidth="1"/>
    <col min="1032" max="1033" width="13" style="248" customWidth="1"/>
    <col min="1034" max="1034" width="13.28515625" style="248" customWidth="1"/>
    <col min="1035" max="1035" width="26.42578125" style="248" customWidth="1"/>
    <col min="1036" max="1036" width="25.28515625" style="248" customWidth="1"/>
    <col min="1037" max="1280" width="8.85546875" style="248"/>
    <col min="1281" max="1281" width="12" style="248" customWidth="1"/>
    <col min="1282" max="1282" width="14.28515625" style="248" customWidth="1"/>
    <col min="1283" max="1283" width="13" style="248" customWidth="1"/>
    <col min="1284" max="1284" width="13.28515625" style="248" customWidth="1"/>
    <col min="1285" max="1285" width="14" style="248" customWidth="1"/>
    <col min="1286" max="1286" width="13.85546875" style="248" customWidth="1"/>
    <col min="1287" max="1287" width="12.28515625" style="248" customWidth="1"/>
    <col min="1288" max="1289" width="13" style="248" customWidth="1"/>
    <col min="1290" max="1290" width="13.28515625" style="248" customWidth="1"/>
    <col min="1291" max="1291" width="26.42578125" style="248" customWidth="1"/>
    <col min="1292" max="1292" width="25.28515625" style="248" customWidth="1"/>
    <col min="1293" max="1536" width="8.85546875" style="248"/>
    <col min="1537" max="1537" width="12" style="248" customWidth="1"/>
    <col min="1538" max="1538" width="14.28515625" style="248" customWidth="1"/>
    <col min="1539" max="1539" width="13" style="248" customWidth="1"/>
    <col min="1540" max="1540" width="13.28515625" style="248" customWidth="1"/>
    <col min="1541" max="1541" width="14" style="248" customWidth="1"/>
    <col min="1542" max="1542" width="13.85546875" style="248" customWidth="1"/>
    <col min="1543" max="1543" width="12.28515625" style="248" customWidth="1"/>
    <col min="1544" max="1545" width="13" style="248" customWidth="1"/>
    <col min="1546" max="1546" width="13.28515625" style="248" customWidth="1"/>
    <col min="1547" max="1547" width="26.42578125" style="248" customWidth="1"/>
    <col min="1548" max="1548" width="25.28515625" style="248" customWidth="1"/>
    <col min="1549" max="1792" width="8.85546875" style="248"/>
    <col min="1793" max="1793" width="12" style="248" customWidth="1"/>
    <col min="1794" max="1794" width="14.28515625" style="248" customWidth="1"/>
    <col min="1795" max="1795" width="13" style="248" customWidth="1"/>
    <col min="1796" max="1796" width="13.28515625" style="248" customWidth="1"/>
    <col min="1797" max="1797" width="14" style="248" customWidth="1"/>
    <col min="1798" max="1798" width="13.85546875" style="248" customWidth="1"/>
    <col min="1799" max="1799" width="12.28515625" style="248" customWidth="1"/>
    <col min="1800" max="1801" width="13" style="248" customWidth="1"/>
    <col min="1802" max="1802" width="13.28515625" style="248" customWidth="1"/>
    <col min="1803" max="1803" width="26.42578125" style="248" customWidth="1"/>
    <col min="1804" max="1804" width="25.28515625" style="248" customWidth="1"/>
    <col min="1805" max="2048" width="8.85546875" style="248"/>
    <col min="2049" max="2049" width="12" style="248" customWidth="1"/>
    <col min="2050" max="2050" width="14.28515625" style="248" customWidth="1"/>
    <col min="2051" max="2051" width="13" style="248" customWidth="1"/>
    <col min="2052" max="2052" width="13.28515625" style="248" customWidth="1"/>
    <col min="2053" max="2053" width="14" style="248" customWidth="1"/>
    <col min="2054" max="2054" width="13.85546875" style="248" customWidth="1"/>
    <col min="2055" max="2055" width="12.28515625" style="248" customWidth="1"/>
    <col min="2056" max="2057" width="13" style="248" customWidth="1"/>
    <col min="2058" max="2058" width="13.28515625" style="248" customWidth="1"/>
    <col min="2059" max="2059" width="26.42578125" style="248" customWidth="1"/>
    <col min="2060" max="2060" width="25.28515625" style="248" customWidth="1"/>
    <col min="2061" max="2304" width="8.85546875" style="248"/>
    <col min="2305" max="2305" width="12" style="248" customWidth="1"/>
    <col min="2306" max="2306" width="14.28515625" style="248" customWidth="1"/>
    <col min="2307" max="2307" width="13" style="248" customWidth="1"/>
    <col min="2308" max="2308" width="13.28515625" style="248" customWidth="1"/>
    <col min="2309" max="2309" width="14" style="248" customWidth="1"/>
    <col min="2310" max="2310" width="13.85546875" style="248" customWidth="1"/>
    <col min="2311" max="2311" width="12.28515625" style="248" customWidth="1"/>
    <col min="2312" max="2313" width="13" style="248" customWidth="1"/>
    <col min="2314" max="2314" width="13.28515625" style="248" customWidth="1"/>
    <col min="2315" max="2315" width="26.42578125" style="248" customWidth="1"/>
    <col min="2316" max="2316" width="25.28515625" style="248" customWidth="1"/>
    <col min="2317" max="2560" width="8.85546875" style="248"/>
    <col min="2561" max="2561" width="12" style="248" customWidth="1"/>
    <col min="2562" max="2562" width="14.28515625" style="248" customWidth="1"/>
    <col min="2563" max="2563" width="13" style="248" customWidth="1"/>
    <col min="2564" max="2564" width="13.28515625" style="248" customWidth="1"/>
    <col min="2565" max="2565" width="14" style="248" customWidth="1"/>
    <col min="2566" max="2566" width="13.85546875" style="248" customWidth="1"/>
    <col min="2567" max="2567" width="12.28515625" style="248" customWidth="1"/>
    <col min="2568" max="2569" width="13" style="248" customWidth="1"/>
    <col min="2570" max="2570" width="13.28515625" style="248" customWidth="1"/>
    <col min="2571" max="2571" width="26.42578125" style="248" customWidth="1"/>
    <col min="2572" max="2572" width="25.28515625" style="248" customWidth="1"/>
    <col min="2573" max="2816" width="8.85546875" style="248"/>
    <col min="2817" max="2817" width="12" style="248" customWidth="1"/>
    <col min="2818" max="2818" width="14.28515625" style="248" customWidth="1"/>
    <col min="2819" max="2819" width="13" style="248" customWidth="1"/>
    <col min="2820" max="2820" width="13.28515625" style="248" customWidth="1"/>
    <col min="2821" max="2821" width="14" style="248" customWidth="1"/>
    <col min="2822" max="2822" width="13.85546875" style="248" customWidth="1"/>
    <col min="2823" max="2823" width="12.28515625" style="248" customWidth="1"/>
    <col min="2824" max="2825" width="13" style="248" customWidth="1"/>
    <col min="2826" max="2826" width="13.28515625" style="248" customWidth="1"/>
    <col min="2827" max="2827" width="26.42578125" style="248" customWidth="1"/>
    <col min="2828" max="2828" width="25.28515625" style="248" customWidth="1"/>
    <col min="2829" max="3072" width="8.85546875" style="248"/>
    <col min="3073" max="3073" width="12" style="248" customWidth="1"/>
    <col min="3074" max="3074" width="14.28515625" style="248" customWidth="1"/>
    <col min="3075" max="3075" width="13" style="248" customWidth="1"/>
    <col min="3076" max="3076" width="13.28515625" style="248" customWidth="1"/>
    <col min="3077" max="3077" width="14" style="248" customWidth="1"/>
    <col min="3078" max="3078" width="13.85546875" style="248" customWidth="1"/>
    <col min="3079" max="3079" width="12.28515625" style="248" customWidth="1"/>
    <col min="3080" max="3081" width="13" style="248" customWidth="1"/>
    <col min="3082" max="3082" width="13.28515625" style="248" customWidth="1"/>
    <col min="3083" max="3083" width="26.42578125" style="248" customWidth="1"/>
    <col min="3084" max="3084" width="25.28515625" style="248" customWidth="1"/>
    <col min="3085" max="3328" width="8.85546875" style="248"/>
    <col min="3329" max="3329" width="12" style="248" customWidth="1"/>
    <col min="3330" max="3330" width="14.28515625" style="248" customWidth="1"/>
    <col min="3331" max="3331" width="13" style="248" customWidth="1"/>
    <col min="3332" max="3332" width="13.28515625" style="248" customWidth="1"/>
    <col min="3333" max="3333" width="14" style="248" customWidth="1"/>
    <col min="3334" max="3334" width="13.85546875" style="248" customWidth="1"/>
    <col min="3335" max="3335" width="12.28515625" style="248" customWidth="1"/>
    <col min="3336" max="3337" width="13" style="248" customWidth="1"/>
    <col min="3338" max="3338" width="13.28515625" style="248" customWidth="1"/>
    <col min="3339" max="3339" width="26.42578125" style="248" customWidth="1"/>
    <col min="3340" max="3340" width="25.28515625" style="248" customWidth="1"/>
    <col min="3341" max="3584" width="8.85546875" style="248"/>
    <col min="3585" max="3585" width="12" style="248" customWidth="1"/>
    <col min="3586" max="3586" width="14.28515625" style="248" customWidth="1"/>
    <col min="3587" max="3587" width="13" style="248" customWidth="1"/>
    <col min="3588" max="3588" width="13.28515625" style="248" customWidth="1"/>
    <col min="3589" max="3589" width="14" style="248" customWidth="1"/>
    <col min="3590" max="3590" width="13.85546875" style="248" customWidth="1"/>
    <col min="3591" max="3591" width="12.28515625" style="248" customWidth="1"/>
    <col min="3592" max="3593" width="13" style="248" customWidth="1"/>
    <col min="3594" max="3594" width="13.28515625" style="248" customWidth="1"/>
    <col min="3595" max="3595" width="26.42578125" style="248" customWidth="1"/>
    <col min="3596" max="3596" width="25.28515625" style="248" customWidth="1"/>
    <col min="3597" max="3840" width="8.85546875" style="248"/>
    <col min="3841" max="3841" width="12" style="248" customWidth="1"/>
    <col min="3842" max="3842" width="14.28515625" style="248" customWidth="1"/>
    <col min="3843" max="3843" width="13" style="248" customWidth="1"/>
    <col min="3844" max="3844" width="13.28515625" style="248" customWidth="1"/>
    <col min="3845" max="3845" width="14" style="248" customWidth="1"/>
    <col min="3846" max="3846" width="13.85546875" style="248" customWidth="1"/>
    <col min="3847" max="3847" width="12.28515625" style="248" customWidth="1"/>
    <col min="3848" max="3849" width="13" style="248" customWidth="1"/>
    <col min="3850" max="3850" width="13.28515625" style="248" customWidth="1"/>
    <col min="3851" max="3851" width="26.42578125" style="248" customWidth="1"/>
    <col min="3852" max="3852" width="25.28515625" style="248" customWidth="1"/>
    <col min="3853" max="4096" width="8.85546875" style="248"/>
    <col min="4097" max="4097" width="12" style="248" customWidth="1"/>
    <col min="4098" max="4098" width="14.28515625" style="248" customWidth="1"/>
    <col min="4099" max="4099" width="13" style="248" customWidth="1"/>
    <col min="4100" max="4100" width="13.28515625" style="248" customWidth="1"/>
    <col min="4101" max="4101" width="14" style="248" customWidth="1"/>
    <col min="4102" max="4102" width="13.85546875" style="248" customWidth="1"/>
    <col min="4103" max="4103" width="12.28515625" style="248" customWidth="1"/>
    <col min="4104" max="4105" width="13" style="248" customWidth="1"/>
    <col min="4106" max="4106" width="13.28515625" style="248" customWidth="1"/>
    <col min="4107" max="4107" width="26.42578125" style="248" customWidth="1"/>
    <col min="4108" max="4108" width="25.28515625" style="248" customWidth="1"/>
    <col min="4109" max="4352" width="8.85546875" style="248"/>
    <col min="4353" max="4353" width="12" style="248" customWidth="1"/>
    <col min="4354" max="4354" width="14.28515625" style="248" customWidth="1"/>
    <col min="4355" max="4355" width="13" style="248" customWidth="1"/>
    <col min="4356" max="4356" width="13.28515625" style="248" customWidth="1"/>
    <col min="4357" max="4357" width="14" style="248" customWidth="1"/>
    <col min="4358" max="4358" width="13.85546875" style="248" customWidth="1"/>
    <col min="4359" max="4359" width="12.28515625" style="248" customWidth="1"/>
    <col min="4360" max="4361" width="13" style="248" customWidth="1"/>
    <col min="4362" max="4362" width="13.28515625" style="248" customWidth="1"/>
    <col min="4363" max="4363" width="26.42578125" style="248" customWidth="1"/>
    <col min="4364" max="4364" width="25.28515625" style="248" customWidth="1"/>
    <col min="4365" max="4608" width="8.85546875" style="248"/>
    <col min="4609" max="4609" width="12" style="248" customWidth="1"/>
    <col min="4610" max="4610" width="14.28515625" style="248" customWidth="1"/>
    <col min="4611" max="4611" width="13" style="248" customWidth="1"/>
    <col min="4612" max="4612" width="13.28515625" style="248" customWidth="1"/>
    <col min="4613" max="4613" width="14" style="248" customWidth="1"/>
    <col min="4614" max="4614" width="13.85546875" style="248" customWidth="1"/>
    <col min="4615" max="4615" width="12.28515625" style="248" customWidth="1"/>
    <col min="4616" max="4617" width="13" style="248" customWidth="1"/>
    <col min="4618" max="4618" width="13.28515625" style="248" customWidth="1"/>
    <col min="4619" max="4619" width="26.42578125" style="248" customWidth="1"/>
    <col min="4620" max="4620" width="25.28515625" style="248" customWidth="1"/>
    <col min="4621" max="4864" width="8.85546875" style="248"/>
    <col min="4865" max="4865" width="12" style="248" customWidth="1"/>
    <col min="4866" max="4866" width="14.28515625" style="248" customWidth="1"/>
    <col min="4867" max="4867" width="13" style="248" customWidth="1"/>
    <col min="4868" max="4868" width="13.28515625" style="248" customWidth="1"/>
    <col min="4869" max="4869" width="14" style="248" customWidth="1"/>
    <col min="4870" max="4870" width="13.85546875" style="248" customWidth="1"/>
    <col min="4871" max="4871" width="12.28515625" style="248" customWidth="1"/>
    <col min="4872" max="4873" width="13" style="248" customWidth="1"/>
    <col min="4874" max="4874" width="13.28515625" style="248" customWidth="1"/>
    <col min="4875" max="4875" width="26.42578125" style="248" customWidth="1"/>
    <col min="4876" max="4876" width="25.28515625" style="248" customWidth="1"/>
    <col min="4877" max="5120" width="8.85546875" style="248"/>
    <col min="5121" max="5121" width="12" style="248" customWidth="1"/>
    <col min="5122" max="5122" width="14.28515625" style="248" customWidth="1"/>
    <col min="5123" max="5123" width="13" style="248" customWidth="1"/>
    <col min="5124" max="5124" width="13.28515625" style="248" customWidth="1"/>
    <col min="5125" max="5125" width="14" style="248" customWidth="1"/>
    <col min="5126" max="5126" width="13.85546875" style="248" customWidth="1"/>
    <col min="5127" max="5127" width="12.28515625" style="248" customWidth="1"/>
    <col min="5128" max="5129" width="13" style="248" customWidth="1"/>
    <col min="5130" max="5130" width="13.28515625" style="248" customWidth="1"/>
    <col min="5131" max="5131" width="26.42578125" style="248" customWidth="1"/>
    <col min="5132" max="5132" width="25.28515625" style="248" customWidth="1"/>
    <col min="5133" max="5376" width="8.85546875" style="248"/>
    <col min="5377" max="5377" width="12" style="248" customWidth="1"/>
    <col min="5378" max="5378" width="14.28515625" style="248" customWidth="1"/>
    <col min="5379" max="5379" width="13" style="248" customWidth="1"/>
    <col min="5380" max="5380" width="13.28515625" style="248" customWidth="1"/>
    <col min="5381" max="5381" width="14" style="248" customWidth="1"/>
    <col min="5382" max="5382" width="13.85546875" style="248" customWidth="1"/>
    <col min="5383" max="5383" width="12.28515625" style="248" customWidth="1"/>
    <col min="5384" max="5385" width="13" style="248" customWidth="1"/>
    <col min="5386" max="5386" width="13.28515625" style="248" customWidth="1"/>
    <col min="5387" max="5387" width="26.42578125" style="248" customWidth="1"/>
    <col min="5388" max="5388" width="25.28515625" style="248" customWidth="1"/>
    <col min="5389" max="5632" width="8.85546875" style="248"/>
    <col min="5633" max="5633" width="12" style="248" customWidth="1"/>
    <col min="5634" max="5634" width="14.28515625" style="248" customWidth="1"/>
    <col min="5635" max="5635" width="13" style="248" customWidth="1"/>
    <col min="5636" max="5636" width="13.28515625" style="248" customWidth="1"/>
    <col min="5637" max="5637" width="14" style="248" customWidth="1"/>
    <col min="5638" max="5638" width="13.85546875" style="248" customWidth="1"/>
    <col min="5639" max="5639" width="12.28515625" style="248" customWidth="1"/>
    <col min="5640" max="5641" width="13" style="248" customWidth="1"/>
    <col min="5642" max="5642" width="13.28515625" style="248" customWidth="1"/>
    <col min="5643" max="5643" width="26.42578125" style="248" customWidth="1"/>
    <col min="5644" max="5644" width="25.28515625" style="248" customWidth="1"/>
    <col min="5645" max="5888" width="8.85546875" style="248"/>
    <col min="5889" max="5889" width="12" style="248" customWidth="1"/>
    <col min="5890" max="5890" width="14.28515625" style="248" customWidth="1"/>
    <col min="5891" max="5891" width="13" style="248" customWidth="1"/>
    <col min="5892" max="5892" width="13.28515625" style="248" customWidth="1"/>
    <col min="5893" max="5893" width="14" style="248" customWidth="1"/>
    <col min="5894" max="5894" width="13.85546875" style="248" customWidth="1"/>
    <col min="5895" max="5895" width="12.28515625" style="248" customWidth="1"/>
    <col min="5896" max="5897" width="13" style="248" customWidth="1"/>
    <col min="5898" max="5898" width="13.28515625" style="248" customWidth="1"/>
    <col min="5899" max="5899" width="26.42578125" style="248" customWidth="1"/>
    <col min="5900" max="5900" width="25.28515625" style="248" customWidth="1"/>
    <col min="5901" max="6144" width="8.85546875" style="248"/>
    <col min="6145" max="6145" width="12" style="248" customWidth="1"/>
    <col min="6146" max="6146" width="14.28515625" style="248" customWidth="1"/>
    <col min="6147" max="6147" width="13" style="248" customWidth="1"/>
    <col min="6148" max="6148" width="13.28515625" style="248" customWidth="1"/>
    <col min="6149" max="6149" width="14" style="248" customWidth="1"/>
    <col min="6150" max="6150" width="13.85546875" style="248" customWidth="1"/>
    <col min="6151" max="6151" width="12.28515625" style="248" customWidth="1"/>
    <col min="6152" max="6153" width="13" style="248" customWidth="1"/>
    <col min="6154" max="6154" width="13.28515625" style="248" customWidth="1"/>
    <col min="6155" max="6155" width="26.42578125" style="248" customWidth="1"/>
    <col min="6156" max="6156" width="25.28515625" style="248" customWidth="1"/>
    <col min="6157" max="6400" width="8.85546875" style="248"/>
    <col min="6401" max="6401" width="12" style="248" customWidth="1"/>
    <col min="6402" max="6402" width="14.28515625" style="248" customWidth="1"/>
    <col min="6403" max="6403" width="13" style="248" customWidth="1"/>
    <col min="6404" max="6404" width="13.28515625" style="248" customWidth="1"/>
    <col min="6405" max="6405" width="14" style="248" customWidth="1"/>
    <col min="6406" max="6406" width="13.85546875" style="248" customWidth="1"/>
    <col min="6407" max="6407" width="12.28515625" style="248" customWidth="1"/>
    <col min="6408" max="6409" width="13" style="248" customWidth="1"/>
    <col min="6410" max="6410" width="13.28515625" style="248" customWidth="1"/>
    <col min="6411" max="6411" width="26.42578125" style="248" customWidth="1"/>
    <col min="6412" max="6412" width="25.28515625" style="248" customWidth="1"/>
    <col min="6413" max="6656" width="8.85546875" style="248"/>
    <col min="6657" max="6657" width="12" style="248" customWidth="1"/>
    <col min="6658" max="6658" width="14.28515625" style="248" customWidth="1"/>
    <col min="6659" max="6659" width="13" style="248" customWidth="1"/>
    <col min="6660" max="6660" width="13.28515625" style="248" customWidth="1"/>
    <col min="6661" max="6661" width="14" style="248" customWidth="1"/>
    <col min="6662" max="6662" width="13.85546875" style="248" customWidth="1"/>
    <col min="6663" max="6663" width="12.28515625" style="248" customWidth="1"/>
    <col min="6664" max="6665" width="13" style="248" customWidth="1"/>
    <col min="6666" max="6666" width="13.28515625" style="248" customWidth="1"/>
    <col min="6667" max="6667" width="26.42578125" style="248" customWidth="1"/>
    <col min="6668" max="6668" width="25.28515625" style="248" customWidth="1"/>
    <col min="6669" max="6912" width="8.85546875" style="248"/>
    <col min="6913" max="6913" width="12" style="248" customWidth="1"/>
    <col min="6914" max="6914" width="14.28515625" style="248" customWidth="1"/>
    <col min="6915" max="6915" width="13" style="248" customWidth="1"/>
    <col min="6916" max="6916" width="13.28515625" style="248" customWidth="1"/>
    <col min="6917" max="6917" width="14" style="248" customWidth="1"/>
    <col min="6918" max="6918" width="13.85546875" style="248" customWidth="1"/>
    <col min="6919" max="6919" width="12.28515625" style="248" customWidth="1"/>
    <col min="6920" max="6921" width="13" style="248" customWidth="1"/>
    <col min="6922" max="6922" width="13.28515625" style="248" customWidth="1"/>
    <col min="6923" max="6923" width="26.42578125" style="248" customWidth="1"/>
    <col min="6924" max="6924" width="25.28515625" style="248" customWidth="1"/>
    <col min="6925" max="7168" width="8.85546875" style="248"/>
    <col min="7169" max="7169" width="12" style="248" customWidth="1"/>
    <col min="7170" max="7170" width="14.28515625" style="248" customWidth="1"/>
    <col min="7171" max="7171" width="13" style="248" customWidth="1"/>
    <col min="7172" max="7172" width="13.28515625" style="248" customWidth="1"/>
    <col min="7173" max="7173" width="14" style="248" customWidth="1"/>
    <col min="7174" max="7174" width="13.85546875" style="248" customWidth="1"/>
    <col min="7175" max="7175" width="12.28515625" style="248" customWidth="1"/>
    <col min="7176" max="7177" width="13" style="248" customWidth="1"/>
    <col min="7178" max="7178" width="13.28515625" style="248" customWidth="1"/>
    <col min="7179" max="7179" width="26.42578125" style="248" customWidth="1"/>
    <col min="7180" max="7180" width="25.28515625" style="248" customWidth="1"/>
    <col min="7181" max="7424" width="8.85546875" style="248"/>
    <col min="7425" max="7425" width="12" style="248" customWidth="1"/>
    <col min="7426" max="7426" width="14.28515625" style="248" customWidth="1"/>
    <col min="7427" max="7427" width="13" style="248" customWidth="1"/>
    <col min="7428" max="7428" width="13.28515625" style="248" customWidth="1"/>
    <col min="7429" max="7429" width="14" style="248" customWidth="1"/>
    <col min="7430" max="7430" width="13.85546875" style="248" customWidth="1"/>
    <col min="7431" max="7431" width="12.28515625" style="248" customWidth="1"/>
    <col min="7432" max="7433" width="13" style="248" customWidth="1"/>
    <col min="7434" max="7434" width="13.28515625" style="248" customWidth="1"/>
    <col min="7435" max="7435" width="26.42578125" style="248" customWidth="1"/>
    <col min="7436" max="7436" width="25.28515625" style="248" customWidth="1"/>
    <col min="7437" max="7680" width="8.85546875" style="248"/>
    <col min="7681" max="7681" width="12" style="248" customWidth="1"/>
    <col min="7682" max="7682" width="14.28515625" style="248" customWidth="1"/>
    <col min="7683" max="7683" width="13" style="248" customWidth="1"/>
    <col min="7684" max="7684" width="13.28515625" style="248" customWidth="1"/>
    <col min="7685" max="7685" width="14" style="248" customWidth="1"/>
    <col min="7686" max="7686" width="13.85546875" style="248" customWidth="1"/>
    <col min="7687" max="7687" width="12.28515625" style="248" customWidth="1"/>
    <col min="7688" max="7689" width="13" style="248" customWidth="1"/>
    <col min="7690" max="7690" width="13.28515625" style="248" customWidth="1"/>
    <col min="7691" max="7691" width="26.42578125" style="248" customWidth="1"/>
    <col min="7692" max="7692" width="25.28515625" style="248" customWidth="1"/>
    <col min="7693" max="7936" width="8.85546875" style="248"/>
    <col min="7937" max="7937" width="12" style="248" customWidth="1"/>
    <col min="7938" max="7938" width="14.28515625" style="248" customWidth="1"/>
    <col min="7939" max="7939" width="13" style="248" customWidth="1"/>
    <col min="7940" max="7940" width="13.28515625" style="248" customWidth="1"/>
    <col min="7941" max="7941" width="14" style="248" customWidth="1"/>
    <col min="7942" max="7942" width="13.85546875" style="248" customWidth="1"/>
    <col min="7943" max="7943" width="12.28515625" style="248" customWidth="1"/>
    <col min="7944" max="7945" width="13" style="248" customWidth="1"/>
    <col min="7946" max="7946" width="13.28515625" style="248" customWidth="1"/>
    <col min="7947" max="7947" width="26.42578125" style="248" customWidth="1"/>
    <col min="7948" max="7948" width="25.28515625" style="248" customWidth="1"/>
    <col min="7949" max="8192" width="8.85546875" style="248"/>
    <col min="8193" max="8193" width="12" style="248" customWidth="1"/>
    <col min="8194" max="8194" width="14.28515625" style="248" customWidth="1"/>
    <col min="8195" max="8195" width="13" style="248" customWidth="1"/>
    <col min="8196" max="8196" width="13.28515625" style="248" customWidth="1"/>
    <col min="8197" max="8197" width="14" style="248" customWidth="1"/>
    <col min="8198" max="8198" width="13.85546875" style="248" customWidth="1"/>
    <col min="8199" max="8199" width="12.28515625" style="248" customWidth="1"/>
    <col min="8200" max="8201" width="13" style="248" customWidth="1"/>
    <col min="8202" max="8202" width="13.28515625" style="248" customWidth="1"/>
    <col min="8203" max="8203" width="26.42578125" style="248" customWidth="1"/>
    <col min="8204" max="8204" width="25.28515625" style="248" customWidth="1"/>
    <col min="8205" max="8448" width="8.85546875" style="248"/>
    <col min="8449" max="8449" width="12" style="248" customWidth="1"/>
    <col min="8450" max="8450" width="14.28515625" style="248" customWidth="1"/>
    <col min="8451" max="8451" width="13" style="248" customWidth="1"/>
    <col min="8452" max="8452" width="13.28515625" style="248" customWidth="1"/>
    <col min="8453" max="8453" width="14" style="248" customWidth="1"/>
    <col min="8454" max="8454" width="13.85546875" style="248" customWidth="1"/>
    <col min="8455" max="8455" width="12.28515625" style="248" customWidth="1"/>
    <col min="8456" max="8457" width="13" style="248" customWidth="1"/>
    <col min="8458" max="8458" width="13.28515625" style="248" customWidth="1"/>
    <col min="8459" max="8459" width="26.42578125" style="248" customWidth="1"/>
    <col min="8460" max="8460" width="25.28515625" style="248" customWidth="1"/>
    <col min="8461" max="8704" width="8.85546875" style="248"/>
    <col min="8705" max="8705" width="12" style="248" customWidth="1"/>
    <col min="8706" max="8706" width="14.28515625" style="248" customWidth="1"/>
    <col min="8707" max="8707" width="13" style="248" customWidth="1"/>
    <col min="8708" max="8708" width="13.28515625" style="248" customWidth="1"/>
    <col min="8709" max="8709" width="14" style="248" customWidth="1"/>
    <col min="8710" max="8710" width="13.85546875" style="248" customWidth="1"/>
    <col min="8711" max="8711" width="12.28515625" style="248" customWidth="1"/>
    <col min="8712" max="8713" width="13" style="248" customWidth="1"/>
    <col min="8714" max="8714" width="13.28515625" style="248" customWidth="1"/>
    <col min="8715" max="8715" width="26.42578125" style="248" customWidth="1"/>
    <col min="8716" max="8716" width="25.28515625" style="248" customWidth="1"/>
    <col min="8717" max="8960" width="8.85546875" style="248"/>
    <col min="8961" max="8961" width="12" style="248" customWidth="1"/>
    <col min="8962" max="8962" width="14.28515625" style="248" customWidth="1"/>
    <col min="8963" max="8963" width="13" style="248" customWidth="1"/>
    <col min="8964" max="8964" width="13.28515625" style="248" customWidth="1"/>
    <col min="8965" max="8965" width="14" style="248" customWidth="1"/>
    <col min="8966" max="8966" width="13.85546875" style="248" customWidth="1"/>
    <col min="8967" max="8967" width="12.28515625" style="248" customWidth="1"/>
    <col min="8968" max="8969" width="13" style="248" customWidth="1"/>
    <col min="8970" max="8970" width="13.28515625" style="248" customWidth="1"/>
    <col min="8971" max="8971" width="26.42578125" style="248" customWidth="1"/>
    <col min="8972" max="8972" width="25.28515625" style="248" customWidth="1"/>
    <col min="8973" max="9216" width="8.85546875" style="248"/>
    <col min="9217" max="9217" width="12" style="248" customWidth="1"/>
    <col min="9218" max="9218" width="14.28515625" style="248" customWidth="1"/>
    <col min="9219" max="9219" width="13" style="248" customWidth="1"/>
    <col min="9220" max="9220" width="13.28515625" style="248" customWidth="1"/>
    <col min="9221" max="9221" width="14" style="248" customWidth="1"/>
    <col min="9222" max="9222" width="13.85546875" style="248" customWidth="1"/>
    <col min="9223" max="9223" width="12.28515625" style="248" customWidth="1"/>
    <col min="9224" max="9225" width="13" style="248" customWidth="1"/>
    <col min="9226" max="9226" width="13.28515625" style="248" customWidth="1"/>
    <col min="9227" max="9227" width="26.42578125" style="248" customWidth="1"/>
    <col min="9228" max="9228" width="25.28515625" style="248" customWidth="1"/>
    <col min="9229" max="9472" width="8.85546875" style="248"/>
    <col min="9473" max="9473" width="12" style="248" customWidth="1"/>
    <col min="9474" max="9474" width="14.28515625" style="248" customWidth="1"/>
    <col min="9475" max="9475" width="13" style="248" customWidth="1"/>
    <col min="9476" max="9476" width="13.28515625" style="248" customWidth="1"/>
    <col min="9477" max="9477" width="14" style="248" customWidth="1"/>
    <col min="9478" max="9478" width="13.85546875" style="248" customWidth="1"/>
    <col min="9479" max="9479" width="12.28515625" style="248" customWidth="1"/>
    <col min="9480" max="9481" width="13" style="248" customWidth="1"/>
    <col min="9482" max="9482" width="13.28515625" style="248" customWidth="1"/>
    <col min="9483" max="9483" width="26.42578125" style="248" customWidth="1"/>
    <col min="9484" max="9484" width="25.28515625" style="248" customWidth="1"/>
    <col min="9485" max="9728" width="8.85546875" style="248"/>
    <col min="9729" max="9729" width="12" style="248" customWidth="1"/>
    <col min="9730" max="9730" width="14.28515625" style="248" customWidth="1"/>
    <col min="9731" max="9731" width="13" style="248" customWidth="1"/>
    <col min="9732" max="9732" width="13.28515625" style="248" customWidth="1"/>
    <col min="9733" max="9733" width="14" style="248" customWidth="1"/>
    <col min="9734" max="9734" width="13.85546875" style="248" customWidth="1"/>
    <col min="9735" max="9735" width="12.28515625" style="248" customWidth="1"/>
    <col min="9736" max="9737" width="13" style="248" customWidth="1"/>
    <col min="9738" max="9738" width="13.28515625" style="248" customWidth="1"/>
    <col min="9739" max="9739" width="26.42578125" style="248" customWidth="1"/>
    <col min="9740" max="9740" width="25.28515625" style="248" customWidth="1"/>
    <col min="9741" max="9984" width="8.85546875" style="248"/>
    <col min="9985" max="9985" width="12" style="248" customWidth="1"/>
    <col min="9986" max="9986" width="14.28515625" style="248" customWidth="1"/>
    <col min="9987" max="9987" width="13" style="248" customWidth="1"/>
    <col min="9988" max="9988" width="13.28515625" style="248" customWidth="1"/>
    <col min="9989" max="9989" width="14" style="248" customWidth="1"/>
    <col min="9990" max="9990" width="13.85546875" style="248" customWidth="1"/>
    <col min="9991" max="9991" width="12.28515625" style="248" customWidth="1"/>
    <col min="9992" max="9993" width="13" style="248" customWidth="1"/>
    <col min="9994" max="9994" width="13.28515625" style="248" customWidth="1"/>
    <col min="9995" max="9995" width="26.42578125" style="248" customWidth="1"/>
    <col min="9996" max="9996" width="25.28515625" style="248" customWidth="1"/>
    <col min="9997" max="10240" width="8.85546875" style="248"/>
    <col min="10241" max="10241" width="12" style="248" customWidth="1"/>
    <col min="10242" max="10242" width="14.28515625" style="248" customWidth="1"/>
    <col min="10243" max="10243" width="13" style="248" customWidth="1"/>
    <col min="10244" max="10244" width="13.28515625" style="248" customWidth="1"/>
    <col min="10245" max="10245" width="14" style="248" customWidth="1"/>
    <col min="10246" max="10246" width="13.85546875" style="248" customWidth="1"/>
    <col min="10247" max="10247" width="12.28515625" style="248" customWidth="1"/>
    <col min="10248" max="10249" width="13" style="248" customWidth="1"/>
    <col min="10250" max="10250" width="13.28515625" style="248" customWidth="1"/>
    <col min="10251" max="10251" width="26.42578125" style="248" customWidth="1"/>
    <col min="10252" max="10252" width="25.28515625" style="248" customWidth="1"/>
    <col min="10253" max="10496" width="8.85546875" style="248"/>
    <col min="10497" max="10497" width="12" style="248" customWidth="1"/>
    <col min="10498" max="10498" width="14.28515625" style="248" customWidth="1"/>
    <col min="10499" max="10499" width="13" style="248" customWidth="1"/>
    <col min="10500" max="10500" width="13.28515625" style="248" customWidth="1"/>
    <col min="10501" max="10501" width="14" style="248" customWidth="1"/>
    <col min="10502" max="10502" width="13.85546875" style="248" customWidth="1"/>
    <col min="10503" max="10503" width="12.28515625" style="248" customWidth="1"/>
    <col min="10504" max="10505" width="13" style="248" customWidth="1"/>
    <col min="10506" max="10506" width="13.28515625" style="248" customWidth="1"/>
    <col min="10507" max="10507" width="26.42578125" style="248" customWidth="1"/>
    <col min="10508" max="10508" width="25.28515625" style="248" customWidth="1"/>
    <col min="10509" max="10752" width="8.85546875" style="248"/>
    <col min="10753" max="10753" width="12" style="248" customWidth="1"/>
    <col min="10754" max="10754" width="14.28515625" style="248" customWidth="1"/>
    <col min="10755" max="10755" width="13" style="248" customWidth="1"/>
    <col min="10756" max="10756" width="13.28515625" style="248" customWidth="1"/>
    <col min="10757" max="10757" width="14" style="248" customWidth="1"/>
    <col min="10758" max="10758" width="13.85546875" style="248" customWidth="1"/>
    <col min="10759" max="10759" width="12.28515625" style="248" customWidth="1"/>
    <col min="10760" max="10761" width="13" style="248" customWidth="1"/>
    <col min="10762" max="10762" width="13.28515625" style="248" customWidth="1"/>
    <col min="10763" max="10763" width="26.42578125" style="248" customWidth="1"/>
    <col min="10764" max="10764" width="25.28515625" style="248" customWidth="1"/>
    <col min="10765" max="11008" width="8.85546875" style="248"/>
    <col min="11009" max="11009" width="12" style="248" customWidth="1"/>
    <col min="11010" max="11010" width="14.28515625" style="248" customWidth="1"/>
    <col min="11011" max="11011" width="13" style="248" customWidth="1"/>
    <col min="11012" max="11012" width="13.28515625" style="248" customWidth="1"/>
    <col min="11013" max="11013" width="14" style="248" customWidth="1"/>
    <col min="11014" max="11014" width="13.85546875" style="248" customWidth="1"/>
    <col min="11015" max="11015" width="12.28515625" style="248" customWidth="1"/>
    <col min="11016" max="11017" width="13" style="248" customWidth="1"/>
    <col min="11018" max="11018" width="13.28515625" style="248" customWidth="1"/>
    <col min="11019" max="11019" width="26.42578125" style="248" customWidth="1"/>
    <col min="11020" max="11020" width="25.28515625" style="248" customWidth="1"/>
    <col min="11021" max="11264" width="8.85546875" style="248"/>
    <col min="11265" max="11265" width="12" style="248" customWidth="1"/>
    <col min="11266" max="11266" width="14.28515625" style="248" customWidth="1"/>
    <col min="11267" max="11267" width="13" style="248" customWidth="1"/>
    <col min="11268" max="11268" width="13.28515625" style="248" customWidth="1"/>
    <col min="11269" max="11269" width="14" style="248" customWidth="1"/>
    <col min="11270" max="11270" width="13.85546875" style="248" customWidth="1"/>
    <col min="11271" max="11271" width="12.28515625" style="248" customWidth="1"/>
    <col min="11272" max="11273" width="13" style="248" customWidth="1"/>
    <col min="11274" max="11274" width="13.28515625" style="248" customWidth="1"/>
    <col min="11275" max="11275" width="26.42578125" style="248" customWidth="1"/>
    <col min="11276" max="11276" width="25.28515625" style="248" customWidth="1"/>
    <col min="11277" max="11520" width="8.85546875" style="248"/>
    <col min="11521" max="11521" width="12" style="248" customWidth="1"/>
    <col min="11522" max="11522" width="14.28515625" style="248" customWidth="1"/>
    <col min="11523" max="11523" width="13" style="248" customWidth="1"/>
    <col min="11524" max="11524" width="13.28515625" style="248" customWidth="1"/>
    <col min="11525" max="11525" width="14" style="248" customWidth="1"/>
    <col min="11526" max="11526" width="13.85546875" style="248" customWidth="1"/>
    <col min="11527" max="11527" width="12.28515625" style="248" customWidth="1"/>
    <col min="11528" max="11529" width="13" style="248" customWidth="1"/>
    <col min="11530" max="11530" width="13.28515625" style="248" customWidth="1"/>
    <col min="11531" max="11531" width="26.42578125" style="248" customWidth="1"/>
    <col min="11532" max="11532" width="25.28515625" style="248" customWidth="1"/>
    <col min="11533" max="11776" width="8.85546875" style="248"/>
    <col min="11777" max="11777" width="12" style="248" customWidth="1"/>
    <col min="11778" max="11778" width="14.28515625" style="248" customWidth="1"/>
    <col min="11779" max="11779" width="13" style="248" customWidth="1"/>
    <col min="11780" max="11780" width="13.28515625" style="248" customWidth="1"/>
    <col min="11781" max="11781" width="14" style="248" customWidth="1"/>
    <col min="11782" max="11782" width="13.85546875" style="248" customWidth="1"/>
    <col min="11783" max="11783" width="12.28515625" style="248" customWidth="1"/>
    <col min="11784" max="11785" width="13" style="248" customWidth="1"/>
    <col min="11786" max="11786" width="13.28515625" style="248" customWidth="1"/>
    <col min="11787" max="11787" width="26.42578125" style="248" customWidth="1"/>
    <col min="11788" max="11788" width="25.28515625" style="248" customWidth="1"/>
    <col min="11789" max="12032" width="8.85546875" style="248"/>
    <col min="12033" max="12033" width="12" style="248" customWidth="1"/>
    <col min="12034" max="12034" width="14.28515625" style="248" customWidth="1"/>
    <col min="12035" max="12035" width="13" style="248" customWidth="1"/>
    <col min="12036" max="12036" width="13.28515625" style="248" customWidth="1"/>
    <col min="12037" max="12037" width="14" style="248" customWidth="1"/>
    <col min="12038" max="12038" width="13.85546875" style="248" customWidth="1"/>
    <col min="12039" max="12039" width="12.28515625" style="248" customWidth="1"/>
    <col min="12040" max="12041" width="13" style="248" customWidth="1"/>
    <col min="12042" max="12042" width="13.28515625" style="248" customWidth="1"/>
    <col min="12043" max="12043" width="26.42578125" style="248" customWidth="1"/>
    <col min="12044" max="12044" width="25.28515625" style="248" customWidth="1"/>
    <col min="12045" max="12288" width="8.85546875" style="248"/>
    <col min="12289" max="12289" width="12" style="248" customWidth="1"/>
    <col min="12290" max="12290" width="14.28515625" style="248" customWidth="1"/>
    <col min="12291" max="12291" width="13" style="248" customWidth="1"/>
    <col min="12292" max="12292" width="13.28515625" style="248" customWidth="1"/>
    <col min="12293" max="12293" width="14" style="248" customWidth="1"/>
    <col min="12294" max="12294" width="13.85546875" style="248" customWidth="1"/>
    <col min="12295" max="12295" width="12.28515625" style="248" customWidth="1"/>
    <col min="12296" max="12297" width="13" style="248" customWidth="1"/>
    <col min="12298" max="12298" width="13.28515625" style="248" customWidth="1"/>
    <col min="12299" max="12299" width="26.42578125" style="248" customWidth="1"/>
    <col min="12300" max="12300" width="25.28515625" style="248" customWidth="1"/>
    <col min="12301" max="12544" width="8.85546875" style="248"/>
    <col min="12545" max="12545" width="12" style="248" customWidth="1"/>
    <col min="12546" max="12546" width="14.28515625" style="248" customWidth="1"/>
    <col min="12547" max="12547" width="13" style="248" customWidth="1"/>
    <col min="12548" max="12548" width="13.28515625" style="248" customWidth="1"/>
    <col min="12549" max="12549" width="14" style="248" customWidth="1"/>
    <col min="12550" max="12550" width="13.85546875" style="248" customWidth="1"/>
    <col min="12551" max="12551" width="12.28515625" style="248" customWidth="1"/>
    <col min="12552" max="12553" width="13" style="248" customWidth="1"/>
    <col min="12554" max="12554" width="13.28515625" style="248" customWidth="1"/>
    <col min="12555" max="12555" width="26.42578125" style="248" customWidth="1"/>
    <col min="12556" max="12556" width="25.28515625" style="248" customWidth="1"/>
    <col min="12557" max="12800" width="8.85546875" style="248"/>
    <col min="12801" max="12801" width="12" style="248" customWidth="1"/>
    <col min="12802" max="12802" width="14.28515625" style="248" customWidth="1"/>
    <col min="12803" max="12803" width="13" style="248" customWidth="1"/>
    <col min="12804" max="12804" width="13.28515625" style="248" customWidth="1"/>
    <col min="12805" max="12805" width="14" style="248" customWidth="1"/>
    <col min="12806" max="12806" width="13.85546875" style="248" customWidth="1"/>
    <col min="12807" max="12807" width="12.28515625" style="248" customWidth="1"/>
    <col min="12808" max="12809" width="13" style="248" customWidth="1"/>
    <col min="12810" max="12810" width="13.28515625" style="248" customWidth="1"/>
    <col min="12811" max="12811" width="26.42578125" style="248" customWidth="1"/>
    <col min="12812" max="12812" width="25.28515625" style="248" customWidth="1"/>
    <col min="12813" max="13056" width="8.85546875" style="248"/>
    <col min="13057" max="13057" width="12" style="248" customWidth="1"/>
    <col min="13058" max="13058" width="14.28515625" style="248" customWidth="1"/>
    <col min="13059" max="13059" width="13" style="248" customWidth="1"/>
    <col min="13060" max="13060" width="13.28515625" style="248" customWidth="1"/>
    <col min="13061" max="13061" width="14" style="248" customWidth="1"/>
    <col min="13062" max="13062" width="13.85546875" style="248" customWidth="1"/>
    <col min="13063" max="13063" width="12.28515625" style="248" customWidth="1"/>
    <col min="13064" max="13065" width="13" style="248" customWidth="1"/>
    <col min="13066" max="13066" width="13.28515625" style="248" customWidth="1"/>
    <col min="13067" max="13067" width="26.42578125" style="248" customWidth="1"/>
    <col min="13068" max="13068" width="25.28515625" style="248" customWidth="1"/>
    <col min="13069" max="13312" width="8.85546875" style="248"/>
    <col min="13313" max="13313" width="12" style="248" customWidth="1"/>
    <col min="13314" max="13314" width="14.28515625" style="248" customWidth="1"/>
    <col min="13315" max="13315" width="13" style="248" customWidth="1"/>
    <col min="13316" max="13316" width="13.28515625" style="248" customWidth="1"/>
    <col min="13317" max="13317" width="14" style="248" customWidth="1"/>
    <col min="13318" max="13318" width="13.85546875" style="248" customWidth="1"/>
    <col min="13319" max="13319" width="12.28515625" style="248" customWidth="1"/>
    <col min="13320" max="13321" width="13" style="248" customWidth="1"/>
    <col min="13322" max="13322" width="13.28515625" style="248" customWidth="1"/>
    <col min="13323" max="13323" width="26.42578125" style="248" customWidth="1"/>
    <col min="13324" max="13324" width="25.28515625" style="248" customWidth="1"/>
    <col min="13325" max="13568" width="8.85546875" style="248"/>
    <col min="13569" max="13569" width="12" style="248" customWidth="1"/>
    <col min="13570" max="13570" width="14.28515625" style="248" customWidth="1"/>
    <col min="13571" max="13571" width="13" style="248" customWidth="1"/>
    <col min="13572" max="13572" width="13.28515625" style="248" customWidth="1"/>
    <col min="13573" max="13573" width="14" style="248" customWidth="1"/>
    <col min="13574" max="13574" width="13.85546875" style="248" customWidth="1"/>
    <col min="13575" max="13575" width="12.28515625" style="248" customWidth="1"/>
    <col min="13576" max="13577" width="13" style="248" customWidth="1"/>
    <col min="13578" max="13578" width="13.28515625" style="248" customWidth="1"/>
    <col min="13579" max="13579" width="26.42578125" style="248" customWidth="1"/>
    <col min="13580" max="13580" width="25.28515625" style="248" customWidth="1"/>
    <col min="13581" max="13824" width="8.85546875" style="248"/>
    <col min="13825" max="13825" width="12" style="248" customWidth="1"/>
    <col min="13826" max="13826" width="14.28515625" style="248" customWidth="1"/>
    <col min="13827" max="13827" width="13" style="248" customWidth="1"/>
    <col min="13828" max="13828" width="13.28515625" style="248" customWidth="1"/>
    <col min="13829" max="13829" width="14" style="248" customWidth="1"/>
    <col min="13830" max="13830" width="13.85546875" style="248" customWidth="1"/>
    <col min="13831" max="13831" width="12.28515625" style="248" customWidth="1"/>
    <col min="13832" max="13833" width="13" style="248" customWidth="1"/>
    <col min="13834" max="13834" width="13.28515625" style="248" customWidth="1"/>
    <col min="13835" max="13835" width="26.42578125" style="248" customWidth="1"/>
    <col min="13836" max="13836" width="25.28515625" style="248" customWidth="1"/>
    <col min="13837" max="14080" width="8.85546875" style="248"/>
    <col min="14081" max="14081" width="12" style="248" customWidth="1"/>
    <col min="14082" max="14082" width="14.28515625" style="248" customWidth="1"/>
    <col min="14083" max="14083" width="13" style="248" customWidth="1"/>
    <col min="14084" max="14084" width="13.28515625" style="248" customWidth="1"/>
    <col min="14085" max="14085" width="14" style="248" customWidth="1"/>
    <col min="14086" max="14086" width="13.85546875" style="248" customWidth="1"/>
    <col min="14087" max="14087" width="12.28515625" style="248" customWidth="1"/>
    <col min="14088" max="14089" width="13" style="248" customWidth="1"/>
    <col min="14090" max="14090" width="13.28515625" style="248" customWidth="1"/>
    <col min="14091" max="14091" width="26.42578125" style="248" customWidth="1"/>
    <col min="14092" max="14092" width="25.28515625" style="248" customWidth="1"/>
    <col min="14093" max="14336" width="8.85546875" style="248"/>
    <col min="14337" max="14337" width="12" style="248" customWidth="1"/>
    <col min="14338" max="14338" width="14.28515625" style="248" customWidth="1"/>
    <col min="14339" max="14339" width="13" style="248" customWidth="1"/>
    <col min="14340" max="14340" width="13.28515625" style="248" customWidth="1"/>
    <col min="14341" max="14341" width="14" style="248" customWidth="1"/>
    <col min="14342" max="14342" width="13.85546875" style="248" customWidth="1"/>
    <col min="14343" max="14343" width="12.28515625" style="248" customWidth="1"/>
    <col min="14344" max="14345" width="13" style="248" customWidth="1"/>
    <col min="14346" max="14346" width="13.28515625" style="248" customWidth="1"/>
    <col min="14347" max="14347" width="26.42578125" style="248" customWidth="1"/>
    <col min="14348" max="14348" width="25.28515625" style="248" customWidth="1"/>
    <col min="14349" max="14592" width="8.85546875" style="248"/>
    <col min="14593" max="14593" width="12" style="248" customWidth="1"/>
    <col min="14594" max="14594" width="14.28515625" style="248" customWidth="1"/>
    <col min="14595" max="14595" width="13" style="248" customWidth="1"/>
    <col min="14596" max="14596" width="13.28515625" style="248" customWidth="1"/>
    <col min="14597" max="14597" width="14" style="248" customWidth="1"/>
    <col min="14598" max="14598" width="13.85546875" style="248" customWidth="1"/>
    <col min="14599" max="14599" width="12.28515625" style="248" customWidth="1"/>
    <col min="14600" max="14601" width="13" style="248" customWidth="1"/>
    <col min="14602" max="14602" width="13.28515625" style="248" customWidth="1"/>
    <col min="14603" max="14603" width="26.42578125" style="248" customWidth="1"/>
    <col min="14604" max="14604" width="25.28515625" style="248" customWidth="1"/>
    <col min="14605" max="14848" width="8.85546875" style="248"/>
    <col min="14849" max="14849" width="12" style="248" customWidth="1"/>
    <col min="14850" max="14850" width="14.28515625" style="248" customWidth="1"/>
    <col min="14851" max="14851" width="13" style="248" customWidth="1"/>
    <col min="14852" max="14852" width="13.28515625" style="248" customWidth="1"/>
    <col min="14853" max="14853" width="14" style="248" customWidth="1"/>
    <col min="14854" max="14854" width="13.85546875" style="248" customWidth="1"/>
    <col min="14855" max="14855" width="12.28515625" style="248" customWidth="1"/>
    <col min="14856" max="14857" width="13" style="248" customWidth="1"/>
    <col min="14858" max="14858" width="13.28515625" style="248" customWidth="1"/>
    <col min="14859" max="14859" width="26.42578125" style="248" customWidth="1"/>
    <col min="14860" max="14860" width="25.28515625" style="248" customWidth="1"/>
    <col min="14861" max="15104" width="8.85546875" style="248"/>
    <col min="15105" max="15105" width="12" style="248" customWidth="1"/>
    <col min="15106" max="15106" width="14.28515625" style="248" customWidth="1"/>
    <col min="15107" max="15107" width="13" style="248" customWidth="1"/>
    <col min="15108" max="15108" width="13.28515625" style="248" customWidth="1"/>
    <col min="15109" max="15109" width="14" style="248" customWidth="1"/>
    <col min="15110" max="15110" width="13.85546875" style="248" customWidth="1"/>
    <col min="15111" max="15111" width="12.28515625" style="248" customWidth="1"/>
    <col min="15112" max="15113" width="13" style="248" customWidth="1"/>
    <col min="15114" max="15114" width="13.28515625" style="248" customWidth="1"/>
    <col min="15115" max="15115" width="26.42578125" style="248" customWidth="1"/>
    <col min="15116" max="15116" width="25.28515625" style="248" customWidth="1"/>
    <col min="15117" max="15360" width="8.85546875" style="248"/>
    <col min="15361" max="15361" width="12" style="248" customWidth="1"/>
    <col min="15362" max="15362" width="14.28515625" style="248" customWidth="1"/>
    <col min="15363" max="15363" width="13" style="248" customWidth="1"/>
    <col min="15364" max="15364" width="13.28515625" style="248" customWidth="1"/>
    <col min="15365" max="15365" width="14" style="248" customWidth="1"/>
    <col min="15366" max="15366" width="13.85546875" style="248" customWidth="1"/>
    <col min="15367" max="15367" width="12.28515625" style="248" customWidth="1"/>
    <col min="15368" max="15369" width="13" style="248" customWidth="1"/>
    <col min="15370" max="15370" width="13.28515625" style="248" customWidth="1"/>
    <col min="15371" max="15371" width="26.42578125" style="248" customWidth="1"/>
    <col min="15372" max="15372" width="25.28515625" style="248" customWidth="1"/>
    <col min="15373" max="15616" width="8.85546875" style="248"/>
    <col min="15617" max="15617" width="12" style="248" customWidth="1"/>
    <col min="15618" max="15618" width="14.28515625" style="248" customWidth="1"/>
    <col min="15619" max="15619" width="13" style="248" customWidth="1"/>
    <col min="15620" max="15620" width="13.28515625" style="248" customWidth="1"/>
    <col min="15621" max="15621" width="14" style="248" customWidth="1"/>
    <col min="15622" max="15622" width="13.85546875" style="248" customWidth="1"/>
    <col min="15623" max="15623" width="12.28515625" style="248" customWidth="1"/>
    <col min="15624" max="15625" width="13" style="248" customWidth="1"/>
    <col min="15626" max="15626" width="13.28515625" style="248" customWidth="1"/>
    <col min="15627" max="15627" width="26.42578125" style="248" customWidth="1"/>
    <col min="15628" max="15628" width="25.28515625" style="248" customWidth="1"/>
    <col min="15629" max="15872" width="8.85546875" style="248"/>
    <col min="15873" max="15873" width="12" style="248" customWidth="1"/>
    <col min="15874" max="15874" width="14.28515625" style="248" customWidth="1"/>
    <col min="15875" max="15875" width="13" style="248" customWidth="1"/>
    <col min="15876" max="15876" width="13.28515625" style="248" customWidth="1"/>
    <col min="15877" max="15877" width="14" style="248" customWidth="1"/>
    <col min="15878" max="15878" width="13.85546875" style="248" customWidth="1"/>
    <col min="15879" max="15879" width="12.28515625" style="248" customWidth="1"/>
    <col min="15880" max="15881" width="13" style="248" customWidth="1"/>
    <col min="15882" max="15882" width="13.28515625" style="248" customWidth="1"/>
    <col min="15883" max="15883" width="26.42578125" style="248" customWidth="1"/>
    <col min="15884" max="15884" width="25.28515625" style="248" customWidth="1"/>
    <col min="15885" max="16128" width="8.85546875" style="248"/>
    <col min="16129" max="16129" width="12" style="248" customWidth="1"/>
    <col min="16130" max="16130" width="14.28515625" style="248" customWidth="1"/>
    <col min="16131" max="16131" width="13" style="248" customWidth="1"/>
    <col min="16132" max="16132" width="13.28515625" style="248" customWidth="1"/>
    <col min="16133" max="16133" width="14" style="248" customWidth="1"/>
    <col min="16134" max="16134" width="13.85546875" style="248" customWidth="1"/>
    <col min="16135" max="16135" width="12.28515625" style="248" customWidth="1"/>
    <col min="16136" max="16137" width="13" style="248" customWidth="1"/>
    <col min="16138" max="16138" width="13.28515625" style="248" customWidth="1"/>
    <col min="16139" max="16139" width="26.42578125" style="248" customWidth="1"/>
    <col min="16140" max="16140" width="25.28515625" style="248" customWidth="1"/>
    <col min="16141" max="16384" width="8.85546875" style="248"/>
  </cols>
  <sheetData>
    <row r="1" spans="1:13" s="240" customFormat="1" ht="42.95" customHeight="1">
      <c r="A1" s="824" t="s">
        <v>1077</v>
      </c>
      <c r="B1" s="825"/>
      <c r="C1" s="825"/>
      <c r="D1" s="825"/>
      <c r="E1" s="825"/>
      <c r="F1" s="825"/>
      <c r="G1" s="825"/>
      <c r="H1" s="825"/>
      <c r="I1" s="825"/>
      <c r="J1" s="867"/>
      <c r="M1" s="241"/>
    </row>
    <row r="2" spans="1:13" s="242" customFormat="1" ht="42.95" customHeight="1">
      <c r="A2" s="826" t="s">
        <v>1016</v>
      </c>
      <c r="B2" s="827"/>
      <c r="C2" s="827"/>
      <c r="D2" s="827"/>
      <c r="E2" s="827"/>
      <c r="F2" s="827"/>
      <c r="G2" s="827"/>
      <c r="H2" s="827"/>
      <c r="I2" s="827"/>
      <c r="J2" s="868"/>
      <c r="M2" s="241"/>
    </row>
    <row r="3" spans="1:13" s="242" customFormat="1" ht="18.75">
      <c r="A3" s="875" t="s">
        <v>607</v>
      </c>
      <c r="B3" s="875"/>
      <c r="C3" s="875"/>
      <c r="D3" s="875"/>
      <c r="E3" s="875"/>
      <c r="F3" s="875" t="s">
        <v>608</v>
      </c>
      <c r="G3" s="875"/>
      <c r="H3" s="875"/>
      <c r="I3" s="875"/>
      <c r="J3" s="875"/>
      <c r="M3" s="241"/>
    </row>
    <row r="4" spans="1:13" s="242" customFormat="1" ht="93.75">
      <c r="A4" s="874" t="s">
        <v>972</v>
      </c>
      <c r="B4" s="463" t="s">
        <v>55</v>
      </c>
      <c r="C4" s="463" t="s">
        <v>632</v>
      </c>
      <c r="D4" s="463" t="s">
        <v>633</v>
      </c>
      <c r="E4" s="463" t="s">
        <v>634</v>
      </c>
      <c r="F4" s="463" t="s">
        <v>635</v>
      </c>
      <c r="G4" s="465" t="s">
        <v>636</v>
      </c>
      <c r="H4" s="464" t="s">
        <v>728</v>
      </c>
      <c r="I4" s="464" t="s">
        <v>637</v>
      </c>
      <c r="J4" s="872" t="s">
        <v>993</v>
      </c>
      <c r="K4" s="241"/>
      <c r="M4" s="241"/>
    </row>
    <row r="5" spans="1:13" s="242" customFormat="1" ht="82.5" customHeight="1">
      <c r="A5" s="873"/>
      <c r="B5" s="464" t="s">
        <v>638</v>
      </c>
      <c r="C5" s="464" t="s">
        <v>639</v>
      </c>
      <c r="D5" s="464" t="s">
        <v>640</v>
      </c>
      <c r="E5" s="466" t="s">
        <v>641</v>
      </c>
      <c r="F5" s="466" t="s">
        <v>642</v>
      </c>
      <c r="G5" s="465" t="s">
        <v>643</v>
      </c>
      <c r="H5" s="464" t="s">
        <v>644</v>
      </c>
      <c r="I5" s="464" t="s">
        <v>645</v>
      </c>
      <c r="J5" s="873"/>
      <c r="K5" s="241"/>
      <c r="M5" s="241"/>
    </row>
    <row r="6" spans="1:13" s="242" customFormat="1" ht="18" customHeight="1">
      <c r="A6" s="346" t="s">
        <v>104</v>
      </c>
      <c r="B6" s="470">
        <v>5372</v>
      </c>
      <c r="C6" s="471">
        <v>1752194</v>
      </c>
      <c r="D6" s="471">
        <v>3421897</v>
      </c>
      <c r="E6" s="471">
        <v>607274</v>
      </c>
      <c r="F6" s="467">
        <f>SUM(B6:E6)</f>
        <v>5786737</v>
      </c>
      <c r="G6" s="472">
        <f>C6/366</f>
        <v>4787.4153005464477</v>
      </c>
      <c r="H6" s="473">
        <v>0.3</v>
      </c>
      <c r="I6" s="472">
        <f>C6/B6</f>
        <v>326.17163067758747</v>
      </c>
      <c r="J6" s="325" t="s">
        <v>2</v>
      </c>
      <c r="K6" s="243"/>
      <c r="L6" s="244"/>
      <c r="M6" s="245"/>
    </row>
    <row r="7" spans="1:13" s="242" customFormat="1" ht="18" customHeight="1">
      <c r="A7" s="346" t="s">
        <v>859</v>
      </c>
      <c r="B7" s="474">
        <v>2215</v>
      </c>
      <c r="C7" s="475">
        <v>1775136</v>
      </c>
      <c r="D7" s="475">
        <v>2839269</v>
      </c>
      <c r="E7" s="475">
        <v>311617</v>
      </c>
      <c r="F7" s="468">
        <f t="shared" ref="F7:F25" si="0">SUM(B7:E7)</f>
        <v>4928237</v>
      </c>
      <c r="G7" s="476">
        <f t="shared" ref="G7:G26" si="1">C7/366</f>
        <v>4850.0983606557375</v>
      </c>
      <c r="H7" s="477">
        <v>0.36</v>
      </c>
      <c r="I7" s="476">
        <f t="shared" ref="I7:I26" si="2">C7/B7</f>
        <v>801.41580135440176</v>
      </c>
      <c r="J7" s="325" t="s">
        <v>3</v>
      </c>
      <c r="K7" s="246"/>
      <c r="L7" s="244"/>
      <c r="M7" s="245"/>
    </row>
    <row r="8" spans="1:13" s="242" customFormat="1" ht="18" customHeight="1">
      <c r="A8" s="346" t="s">
        <v>4</v>
      </c>
      <c r="B8" s="470">
        <v>2789</v>
      </c>
      <c r="C8" s="471">
        <v>1607684</v>
      </c>
      <c r="D8" s="471">
        <v>2037258</v>
      </c>
      <c r="E8" s="471">
        <v>419890</v>
      </c>
      <c r="F8" s="468">
        <f t="shared" si="0"/>
        <v>4067621</v>
      </c>
      <c r="G8" s="472">
        <f t="shared" si="1"/>
        <v>4392.579234972678</v>
      </c>
      <c r="H8" s="473">
        <v>0.39</v>
      </c>
      <c r="I8" s="472">
        <f t="shared" si="2"/>
        <v>576.43743277160274</v>
      </c>
      <c r="J8" s="325" t="s">
        <v>5</v>
      </c>
      <c r="K8" s="246"/>
      <c r="L8" s="244"/>
      <c r="M8" s="245"/>
    </row>
    <row r="9" spans="1:13" s="242" customFormat="1" ht="18" customHeight="1">
      <c r="A9" s="346" t="s">
        <v>106</v>
      </c>
      <c r="B9" s="474">
        <v>2780</v>
      </c>
      <c r="C9" s="475">
        <v>1270020</v>
      </c>
      <c r="D9" s="475">
        <v>1775875</v>
      </c>
      <c r="E9" s="475">
        <v>308324</v>
      </c>
      <c r="F9" s="468">
        <f t="shared" si="0"/>
        <v>3356999</v>
      </c>
      <c r="G9" s="476">
        <f t="shared" si="1"/>
        <v>3470</v>
      </c>
      <c r="H9" s="477">
        <v>0.38</v>
      </c>
      <c r="I9" s="476">
        <f t="shared" si="2"/>
        <v>456.84172661870502</v>
      </c>
      <c r="J9" s="325" t="s">
        <v>7</v>
      </c>
      <c r="K9" s="246"/>
      <c r="L9" s="244"/>
      <c r="M9" s="245"/>
    </row>
    <row r="10" spans="1:13" s="242" customFormat="1" ht="18" customHeight="1">
      <c r="A10" s="346" t="s">
        <v>107</v>
      </c>
      <c r="B10" s="470">
        <v>2832</v>
      </c>
      <c r="C10" s="471">
        <v>1843558</v>
      </c>
      <c r="D10" s="471">
        <v>2542187</v>
      </c>
      <c r="E10" s="471">
        <v>658891</v>
      </c>
      <c r="F10" s="468">
        <f t="shared" si="0"/>
        <v>5047468</v>
      </c>
      <c r="G10" s="472">
        <f t="shared" si="1"/>
        <v>5037.0437158469949</v>
      </c>
      <c r="H10" s="473">
        <v>0.37</v>
      </c>
      <c r="I10" s="472">
        <f t="shared" si="2"/>
        <v>650.97387005649716</v>
      </c>
      <c r="J10" s="325" t="s">
        <v>8</v>
      </c>
      <c r="K10" s="246"/>
      <c r="L10" s="244"/>
      <c r="M10" s="245"/>
    </row>
    <row r="11" spans="1:13" s="242" customFormat="1" ht="18" customHeight="1">
      <c r="A11" s="346" t="s">
        <v>108</v>
      </c>
      <c r="B11" s="474">
        <v>2556</v>
      </c>
      <c r="C11" s="475">
        <v>2196691</v>
      </c>
      <c r="D11" s="475">
        <v>4065461</v>
      </c>
      <c r="E11" s="475">
        <v>923832</v>
      </c>
      <c r="F11" s="468">
        <f t="shared" si="0"/>
        <v>7188540</v>
      </c>
      <c r="G11" s="476">
        <f t="shared" si="1"/>
        <v>6001.8879781420765</v>
      </c>
      <c r="H11" s="477">
        <v>0.31</v>
      </c>
      <c r="I11" s="476">
        <f t="shared" si="2"/>
        <v>859.42527386541474</v>
      </c>
      <c r="J11" s="325" t="s">
        <v>10</v>
      </c>
      <c r="K11" s="246"/>
      <c r="L11" s="244"/>
      <c r="M11" s="245"/>
    </row>
    <row r="12" spans="1:13" s="242" customFormat="1" ht="18" customHeight="1">
      <c r="A12" s="346" t="s">
        <v>110</v>
      </c>
      <c r="B12" s="470">
        <v>2785</v>
      </c>
      <c r="C12" s="471">
        <v>807669</v>
      </c>
      <c r="D12" s="471">
        <v>707858</v>
      </c>
      <c r="E12" s="471">
        <v>125246</v>
      </c>
      <c r="F12" s="468">
        <f t="shared" si="0"/>
        <v>1643558</v>
      </c>
      <c r="G12" s="472">
        <f t="shared" si="1"/>
        <v>2206.7459016393441</v>
      </c>
      <c r="H12" s="473">
        <v>0.49</v>
      </c>
      <c r="I12" s="472">
        <f t="shared" si="2"/>
        <v>290.00682226211848</v>
      </c>
      <c r="J12" s="325" t="s">
        <v>11</v>
      </c>
      <c r="K12" s="246"/>
      <c r="L12" s="244"/>
      <c r="M12" s="245"/>
    </row>
    <row r="13" spans="1:13" s="242" customFormat="1" ht="18" customHeight="1">
      <c r="A13" s="346" t="s">
        <v>111</v>
      </c>
      <c r="B13" s="474">
        <v>1932</v>
      </c>
      <c r="C13" s="475">
        <v>896715</v>
      </c>
      <c r="D13" s="475">
        <v>1402756</v>
      </c>
      <c r="E13" s="475">
        <v>152240</v>
      </c>
      <c r="F13" s="468">
        <f t="shared" si="0"/>
        <v>2453643</v>
      </c>
      <c r="G13" s="476">
        <f t="shared" si="1"/>
        <v>2450.0409836065573</v>
      </c>
      <c r="H13" s="477">
        <v>0.36</v>
      </c>
      <c r="I13" s="476">
        <f t="shared" si="2"/>
        <v>464.13819875776397</v>
      </c>
      <c r="J13" s="325" t="s">
        <v>13</v>
      </c>
      <c r="K13" s="246"/>
      <c r="L13" s="244"/>
      <c r="M13" s="245"/>
    </row>
    <row r="14" spans="1:13" s="242" customFormat="1" ht="18" customHeight="1">
      <c r="A14" s="346" t="s">
        <v>124</v>
      </c>
      <c r="B14" s="470">
        <v>1000</v>
      </c>
      <c r="C14" s="471">
        <v>360622</v>
      </c>
      <c r="D14" s="471">
        <v>864968</v>
      </c>
      <c r="E14" s="471">
        <v>121672</v>
      </c>
      <c r="F14" s="468">
        <f t="shared" si="0"/>
        <v>1348262</v>
      </c>
      <c r="G14" s="472">
        <f t="shared" si="1"/>
        <v>985.30601092896177</v>
      </c>
      <c r="H14" s="473">
        <v>0.27</v>
      </c>
      <c r="I14" s="472">
        <f t="shared" si="2"/>
        <v>360.62200000000001</v>
      </c>
      <c r="J14" s="325" t="s">
        <v>15</v>
      </c>
      <c r="K14" s="246"/>
      <c r="L14" s="244"/>
      <c r="M14" s="245"/>
    </row>
    <row r="15" spans="1:13" s="242" customFormat="1" ht="18" customHeight="1">
      <c r="A15" s="346" t="s">
        <v>16</v>
      </c>
      <c r="B15" s="474">
        <v>2408</v>
      </c>
      <c r="C15" s="475">
        <v>1677668</v>
      </c>
      <c r="D15" s="475">
        <v>2470606</v>
      </c>
      <c r="E15" s="475">
        <v>1359396</v>
      </c>
      <c r="F15" s="468">
        <f t="shared" si="0"/>
        <v>5510078</v>
      </c>
      <c r="G15" s="476">
        <f t="shared" si="1"/>
        <v>4583.7923497267757</v>
      </c>
      <c r="H15" s="477">
        <v>0.3</v>
      </c>
      <c r="I15" s="476">
        <f t="shared" si="2"/>
        <v>696.70598006644514</v>
      </c>
      <c r="J15" s="325" t="s">
        <v>17</v>
      </c>
      <c r="K15" s="246"/>
      <c r="L15" s="244"/>
      <c r="M15" s="245"/>
    </row>
    <row r="16" spans="1:13" s="242" customFormat="1" ht="18" customHeight="1">
      <c r="A16" s="346" t="s">
        <v>40</v>
      </c>
      <c r="B16" s="470">
        <v>935</v>
      </c>
      <c r="C16" s="471">
        <v>447447</v>
      </c>
      <c r="D16" s="471">
        <v>808964</v>
      </c>
      <c r="E16" s="471">
        <v>170435</v>
      </c>
      <c r="F16" s="468">
        <f t="shared" si="0"/>
        <v>1427781</v>
      </c>
      <c r="G16" s="472">
        <f t="shared" si="1"/>
        <v>1222.532786885246</v>
      </c>
      <c r="H16" s="473">
        <v>0.31</v>
      </c>
      <c r="I16" s="472">
        <f t="shared" si="2"/>
        <v>478.5529411764706</v>
      </c>
      <c r="J16" s="325" t="s">
        <v>18</v>
      </c>
      <c r="K16" s="246"/>
      <c r="L16" s="244"/>
      <c r="M16" s="245"/>
    </row>
    <row r="17" spans="1:20" s="242" customFormat="1" ht="18" customHeight="1">
      <c r="A17" s="346" t="s">
        <v>113</v>
      </c>
      <c r="B17" s="474">
        <v>1800</v>
      </c>
      <c r="C17" s="475">
        <v>878381</v>
      </c>
      <c r="D17" s="475">
        <v>1506666</v>
      </c>
      <c r="E17" s="475">
        <v>286903</v>
      </c>
      <c r="F17" s="468">
        <f t="shared" si="0"/>
        <v>2673750</v>
      </c>
      <c r="G17" s="476">
        <f t="shared" si="1"/>
        <v>2399.9480874316941</v>
      </c>
      <c r="H17" s="477">
        <v>0.33</v>
      </c>
      <c r="I17" s="476">
        <f t="shared" si="2"/>
        <v>487.98944444444442</v>
      </c>
      <c r="J17" s="325" t="s">
        <v>20</v>
      </c>
      <c r="K17" s="246"/>
      <c r="L17" s="244"/>
      <c r="M17" s="245"/>
    </row>
    <row r="18" spans="1:20" s="242" customFormat="1" ht="18" customHeight="1">
      <c r="A18" s="346" t="s">
        <v>21</v>
      </c>
      <c r="B18" s="470">
        <v>1800</v>
      </c>
      <c r="C18" s="471">
        <v>756174</v>
      </c>
      <c r="D18" s="471">
        <v>1487347</v>
      </c>
      <c r="E18" s="471">
        <v>223355</v>
      </c>
      <c r="F18" s="468">
        <f t="shared" si="0"/>
        <v>2468676</v>
      </c>
      <c r="G18" s="472">
        <f t="shared" si="1"/>
        <v>2066.0491803278687</v>
      </c>
      <c r="H18" s="473">
        <v>0.31</v>
      </c>
      <c r="I18" s="472">
        <f t="shared" si="2"/>
        <v>420.09666666666669</v>
      </c>
      <c r="J18" s="325" t="s">
        <v>22</v>
      </c>
      <c r="K18" s="246"/>
      <c r="L18" s="244"/>
      <c r="M18" s="245"/>
    </row>
    <row r="19" spans="1:20" s="242" customFormat="1" ht="18" customHeight="1">
      <c r="A19" s="346" t="s">
        <v>115</v>
      </c>
      <c r="B19" s="474">
        <v>1380</v>
      </c>
      <c r="C19" s="475">
        <v>1052585</v>
      </c>
      <c r="D19" s="475">
        <v>1211097</v>
      </c>
      <c r="E19" s="475">
        <v>263538</v>
      </c>
      <c r="F19" s="468">
        <f t="shared" si="0"/>
        <v>2528600</v>
      </c>
      <c r="G19" s="476">
        <f t="shared" si="1"/>
        <v>2875.9153005464482</v>
      </c>
      <c r="H19" s="477">
        <v>0.42</v>
      </c>
      <c r="I19" s="476">
        <f t="shared" si="2"/>
        <v>762.74275362318838</v>
      </c>
      <c r="J19" s="325" t="s">
        <v>23</v>
      </c>
      <c r="K19" s="246"/>
      <c r="L19" s="244"/>
      <c r="M19" s="245"/>
    </row>
    <row r="20" spans="1:20" s="242" customFormat="1" ht="18" customHeight="1">
      <c r="A20" s="346" t="s">
        <v>24</v>
      </c>
      <c r="B20" s="470">
        <v>2100</v>
      </c>
      <c r="C20" s="471">
        <v>1285177</v>
      </c>
      <c r="D20" s="471">
        <v>1474093</v>
      </c>
      <c r="E20" s="471">
        <v>624872</v>
      </c>
      <c r="F20" s="468">
        <f t="shared" si="0"/>
        <v>3386242</v>
      </c>
      <c r="G20" s="472">
        <f t="shared" si="1"/>
        <v>3511.4125683060111</v>
      </c>
      <c r="H20" s="473">
        <v>0.38</v>
      </c>
      <c r="I20" s="472">
        <f t="shared" si="2"/>
        <v>611.9890476190476</v>
      </c>
      <c r="J20" s="325" t="s">
        <v>25</v>
      </c>
      <c r="K20" s="244"/>
      <c r="L20" s="244"/>
      <c r="M20" s="245"/>
    </row>
    <row r="21" spans="1:20" s="242" customFormat="1" ht="18" customHeight="1">
      <c r="A21" s="346" t="s">
        <v>26</v>
      </c>
      <c r="B21" s="474">
        <v>1270</v>
      </c>
      <c r="C21" s="475">
        <v>1307700</v>
      </c>
      <c r="D21" s="475">
        <v>2007136</v>
      </c>
      <c r="E21" s="475">
        <v>501892</v>
      </c>
      <c r="F21" s="468">
        <f t="shared" si="0"/>
        <v>3817998</v>
      </c>
      <c r="G21" s="476">
        <f t="shared" si="1"/>
        <v>3572.9508196721313</v>
      </c>
      <c r="H21" s="477">
        <v>0.34</v>
      </c>
      <c r="I21" s="476">
        <f t="shared" si="2"/>
        <v>1029.6850393700788</v>
      </c>
      <c r="J21" s="325" t="s">
        <v>27</v>
      </c>
      <c r="K21" s="244"/>
      <c r="L21" s="244"/>
      <c r="M21" s="245"/>
    </row>
    <row r="22" spans="1:20" s="242" customFormat="1" ht="18" customHeight="1">
      <c r="A22" s="346" t="s">
        <v>118</v>
      </c>
      <c r="B22" s="470">
        <v>1140</v>
      </c>
      <c r="C22" s="471">
        <v>784080</v>
      </c>
      <c r="D22" s="471">
        <v>1691272</v>
      </c>
      <c r="E22" s="471">
        <v>235491</v>
      </c>
      <c r="F22" s="468">
        <f t="shared" si="0"/>
        <v>2711983</v>
      </c>
      <c r="G22" s="472">
        <f t="shared" si="1"/>
        <v>2142.2950819672133</v>
      </c>
      <c r="H22" s="473">
        <v>0.28999999999999998</v>
      </c>
      <c r="I22" s="472">
        <f t="shared" si="2"/>
        <v>687.78947368421052</v>
      </c>
      <c r="J22" s="325" t="s">
        <v>28</v>
      </c>
      <c r="K22" s="244"/>
      <c r="L22" s="247"/>
      <c r="M22" s="245"/>
    </row>
    <row r="23" spans="1:20" s="242" customFormat="1" ht="18" customHeight="1">
      <c r="A23" s="346" t="s">
        <v>126</v>
      </c>
      <c r="B23" s="474">
        <v>1180</v>
      </c>
      <c r="C23" s="475">
        <v>839790</v>
      </c>
      <c r="D23" s="475">
        <v>1322996</v>
      </c>
      <c r="E23" s="475">
        <v>431157</v>
      </c>
      <c r="F23" s="468">
        <f t="shared" si="0"/>
        <v>2595123</v>
      </c>
      <c r="G23" s="476">
        <f t="shared" si="1"/>
        <v>2294.5081967213114</v>
      </c>
      <c r="H23" s="477">
        <v>0.32</v>
      </c>
      <c r="I23" s="476">
        <f t="shared" si="2"/>
        <v>711.68644067796606</v>
      </c>
      <c r="J23" s="325" t="s">
        <v>30</v>
      </c>
      <c r="K23" s="244"/>
      <c r="L23" s="244"/>
      <c r="M23" s="245"/>
    </row>
    <row r="24" spans="1:20" s="242" customFormat="1" ht="18" customHeight="1">
      <c r="A24" s="346" t="s">
        <v>119</v>
      </c>
      <c r="B24" s="470">
        <v>490</v>
      </c>
      <c r="C24" s="471">
        <v>65515</v>
      </c>
      <c r="D24" s="471">
        <v>120528</v>
      </c>
      <c r="E24" s="471">
        <v>46355</v>
      </c>
      <c r="F24" s="468">
        <f t="shared" si="0"/>
        <v>232888</v>
      </c>
      <c r="G24" s="472">
        <f t="shared" si="1"/>
        <v>179.00273224043715</v>
      </c>
      <c r="H24" s="473">
        <v>0.28000000000000003</v>
      </c>
      <c r="I24" s="472">
        <f t="shared" si="2"/>
        <v>133.70408163265307</v>
      </c>
      <c r="J24" s="325" t="s">
        <v>32</v>
      </c>
      <c r="K24" s="244"/>
      <c r="L24" s="244"/>
      <c r="M24" s="245"/>
    </row>
    <row r="25" spans="1:20" s="242" customFormat="1" ht="18" customHeight="1">
      <c r="A25" s="346" t="s">
        <v>33</v>
      </c>
      <c r="B25" s="474">
        <v>400</v>
      </c>
      <c r="C25" s="475">
        <v>292261</v>
      </c>
      <c r="D25" s="475">
        <v>687559</v>
      </c>
      <c r="E25" s="475">
        <v>87252</v>
      </c>
      <c r="F25" s="468">
        <f t="shared" si="0"/>
        <v>1067472</v>
      </c>
      <c r="G25" s="476">
        <f t="shared" si="1"/>
        <v>798.5273224043716</v>
      </c>
      <c r="H25" s="477">
        <v>0.27</v>
      </c>
      <c r="I25" s="476">
        <f t="shared" si="2"/>
        <v>730.65250000000003</v>
      </c>
      <c r="J25" s="325" t="s">
        <v>34</v>
      </c>
      <c r="K25" s="244"/>
      <c r="L25" s="244"/>
      <c r="M25" s="245"/>
    </row>
    <row r="26" spans="1:20" s="242" customFormat="1" ht="18" customHeight="1" thickBot="1">
      <c r="A26" s="357" t="s">
        <v>58</v>
      </c>
      <c r="B26" s="478">
        <f>SUM(B6:B25)</f>
        <v>39164</v>
      </c>
      <c r="C26" s="478">
        <f>SUM(C6:C25)</f>
        <v>21897067</v>
      </c>
      <c r="D26" s="478">
        <f>SUM(D6:D25)</f>
        <v>34445793</v>
      </c>
      <c r="E26" s="478">
        <f>SUM(E6:E25)</f>
        <v>7859632</v>
      </c>
      <c r="F26" s="479">
        <f>SUM(F6:F25)</f>
        <v>64241656</v>
      </c>
      <c r="G26" s="478">
        <f t="shared" si="1"/>
        <v>59828.051912568306</v>
      </c>
      <c r="H26" s="481">
        <v>0.34</v>
      </c>
      <c r="I26" s="478">
        <f t="shared" si="2"/>
        <v>559.11211827188231</v>
      </c>
      <c r="J26" s="331" t="s">
        <v>36</v>
      </c>
      <c r="K26" s="244"/>
      <c r="L26" s="244"/>
      <c r="M26" s="245"/>
    </row>
    <row r="27" spans="1:20" ht="30" customHeight="1">
      <c r="A27" s="869" t="s">
        <v>751</v>
      </c>
      <c r="B27" s="870"/>
      <c r="C27" s="870"/>
      <c r="D27" s="870"/>
      <c r="E27" s="870"/>
      <c r="F27" s="870"/>
      <c r="G27" s="870"/>
      <c r="H27" s="870"/>
      <c r="I27" s="870"/>
      <c r="J27" s="871"/>
      <c r="K27" s="244"/>
      <c r="L27" s="244"/>
      <c r="N27" s="242"/>
      <c r="O27" s="242"/>
      <c r="P27" s="242"/>
      <c r="Q27" s="242"/>
      <c r="R27" s="242"/>
      <c r="S27" s="242"/>
      <c r="T27" s="242"/>
    </row>
    <row r="28" spans="1:20">
      <c r="A28" s="249"/>
      <c r="L28" s="242"/>
      <c r="N28" s="242"/>
      <c r="O28" s="242"/>
      <c r="P28" s="242"/>
      <c r="Q28" s="242"/>
      <c r="R28" s="242"/>
      <c r="S28" s="242"/>
      <c r="T28" s="242"/>
    </row>
  </sheetData>
  <mergeCells count="7">
    <mergeCell ref="A27:J27"/>
    <mergeCell ref="J4:J5"/>
    <mergeCell ref="A4:A5"/>
    <mergeCell ref="A1:J1"/>
    <mergeCell ref="A2:J2"/>
    <mergeCell ref="A3:E3"/>
    <mergeCell ref="F3:J3"/>
  </mergeCells>
  <printOptions horizontalCentered="1" verticalCentered="1"/>
  <pageMargins left="0.59055118110236227" right="0.70866141732283472" top="0.82677165354330717" bottom="0.63" header="0.51181102362204722" footer="0.51181102362204722"/>
  <pageSetup paperSize="9" scale="83" orientation="landscape" r:id="rId1"/>
  <headerFooter alignWithMargins="0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W27"/>
  <sheetViews>
    <sheetView rightToLeft="1" topLeftCell="A22" zoomScaleNormal="100" zoomScaleSheetLayoutView="30" workbookViewId="0">
      <selection sqref="A1:G1"/>
    </sheetView>
  </sheetViews>
  <sheetFormatPr defaultColWidth="6.7109375" defaultRowHeight="12.75"/>
  <cols>
    <col min="1" max="1" width="27.7109375" style="409" customWidth="1"/>
    <col min="2" max="5" width="21.7109375" style="377" customWidth="1"/>
    <col min="6" max="6" width="27.85546875" style="377" customWidth="1"/>
    <col min="7" max="7" width="27.7109375" style="410" customWidth="1"/>
    <col min="8" max="246" width="6.7109375" style="377"/>
    <col min="247" max="248" width="24.28515625" style="377" customWidth="1"/>
    <col min="249" max="250" width="19.28515625" style="377" customWidth="1"/>
    <col min="251" max="252" width="18.28515625" style="377" customWidth="1"/>
    <col min="253" max="253" width="19" style="377" customWidth="1"/>
    <col min="254" max="502" width="6.7109375" style="377"/>
    <col min="503" max="504" width="24.28515625" style="377" customWidth="1"/>
    <col min="505" max="506" width="19.28515625" style="377" customWidth="1"/>
    <col min="507" max="508" width="18.28515625" style="377" customWidth="1"/>
    <col min="509" max="509" width="19" style="377" customWidth="1"/>
    <col min="510" max="758" width="6.7109375" style="377"/>
    <col min="759" max="760" width="24.28515625" style="377" customWidth="1"/>
    <col min="761" max="762" width="19.28515625" style="377" customWidth="1"/>
    <col min="763" max="764" width="18.28515625" style="377" customWidth="1"/>
    <col min="765" max="765" width="19" style="377" customWidth="1"/>
    <col min="766" max="1014" width="6.7109375" style="377"/>
    <col min="1015" max="1016" width="24.28515625" style="377" customWidth="1"/>
    <col min="1017" max="1018" width="19.28515625" style="377" customWidth="1"/>
    <col min="1019" max="1020" width="18.28515625" style="377" customWidth="1"/>
    <col min="1021" max="1021" width="19" style="377" customWidth="1"/>
    <col min="1022" max="1270" width="6.7109375" style="377"/>
    <col min="1271" max="1272" width="24.28515625" style="377" customWidth="1"/>
    <col min="1273" max="1274" width="19.28515625" style="377" customWidth="1"/>
    <col min="1275" max="1276" width="18.28515625" style="377" customWidth="1"/>
    <col min="1277" max="1277" width="19" style="377" customWidth="1"/>
    <col min="1278" max="1526" width="6.7109375" style="377"/>
    <col min="1527" max="1528" width="24.28515625" style="377" customWidth="1"/>
    <col min="1529" max="1530" width="19.28515625" style="377" customWidth="1"/>
    <col min="1531" max="1532" width="18.28515625" style="377" customWidth="1"/>
    <col min="1533" max="1533" width="19" style="377" customWidth="1"/>
    <col min="1534" max="1782" width="6.7109375" style="377"/>
    <col min="1783" max="1784" width="24.28515625" style="377" customWidth="1"/>
    <col min="1785" max="1786" width="19.28515625" style="377" customWidth="1"/>
    <col min="1787" max="1788" width="18.28515625" style="377" customWidth="1"/>
    <col min="1789" max="1789" width="19" style="377" customWidth="1"/>
    <col min="1790" max="2038" width="6.7109375" style="377"/>
    <col min="2039" max="2040" width="24.28515625" style="377" customWidth="1"/>
    <col min="2041" max="2042" width="19.28515625" style="377" customWidth="1"/>
    <col min="2043" max="2044" width="18.28515625" style="377" customWidth="1"/>
    <col min="2045" max="2045" width="19" style="377" customWidth="1"/>
    <col min="2046" max="2294" width="6.7109375" style="377"/>
    <col min="2295" max="2296" width="24.28515625" style="377" customWidth="1"/>
    <col min="2297" max="2298" width="19.28515625" style="377" customWidth="1"/>
    <col min="2299" max="2300" width="18.28515625" style="377" customWidth="1"/>
    <col min="2301" max="2301" width="19" style="377" customWidth="1"/>
    <col min="2302" max="2550" width="6.7109375" style="377"/>
    <col min="2551" max="2552" width="24.28515625" style="377" customWidth="1"/>
    <col min="2553" max="2554" width="19.28515625" style="377" customWidth="1"/>
    <col min="2555" max="2556" width="18.28515625" style="377" customWidth="1"/>
    <col min="2557" max="2557" width="19" style="377" customWidth="1"/>
    <col min="2558" max="2806" width="6.7109375" style="377"/>
    <col min="2807" max="2808" width="24.28515625" style="377" customWidth="1"/>
    <col min="2809" max="2810" width="19.28515625" style="377" customWidth="1"/>
    <col min="2811" max="2812" width="18.28515625" style="377" customWidth="1"/>
    <col min="2813" max="2813" width="19" style="377" customWidth="1"/>
    <col min="2814" max="3062" width="6.7109375" style="377"/>
    <col min="3063" max="3064" width="24.28515625" style="377" customWidth="1"/>
    <col min="3065" max="3066" width="19.28515625" style="377" customWidth="1"/>
    <col min="3067" max="3068" width="18.28515625" style="377" customWidth="1"/>
    <col min="3069" max="3069" width="19" style="377" customWidth="1"/>
    <col min="3070" max="3318" width="6.7109375" style="377"/>
    <col min="3319" max="3320" width="24.28515625" style="377" customWidth="1"/>
    <col min="3321" max="3322" width="19.28515625" style="377" customWidth="1"/>
    <col min="3323" max="3324" width="18.28515625" style="377" customWidth="1"/>
    <col min="3325" max="3325" width="19" style="377" customWidth="1"/>
    <col min="3326" max="3574" width="6.7109375" style="377"/>
    <col min="3575" max="3576" width="24.28515625" style="377" customWidth="1"/>
    <col min="3577" max="3578" width="19.28515625" style="377" customWidth="1"/>
    <col min="3579" max="3580" width="18.28515625" style="377" customWidth="1"/>
    <col min="3581" max="3581" width="19" style="377" customWidth="1"/>
    <col min="3582" max="3830" width="6.7109375" style="377"/>
    <col min="3831" max="3832" width="24.28515625" style="377" customWidth="1"/>
    <col min="3833" max="3834" width="19.28515625" style="377" customWidth="1"/>
    <col min="3835" max="3836" width="18.28515625" style="377" customWidth="1"/>
    <col min="3837" max="3837" width="19" style="377" customWidth="1"/>
    <col min="3838" max="4086" width="6.7109375" style="377"/>
    <col min="4087" max="4088" width="24.28515625" style="377" customWidth="1"/>
    <col min="4089" max="4090" width="19.28515625" style="377" customWidth="1"/>
    <col min="4091" max="4092" width="18.28515625" style="377" customWidth="1"/>
    <col min="4093" max="4093" width="19" style="377" customWidth="1"/>
    <col min="4094" max="4342" width="6.7109375" style="377"/>
    <col min="4343" max="4344" width="24.28515625" style="377" customWidth="1"/>
    <col min="4345" max="4346" width="19.28515625" style="377" customWidth="1"/>
    <col min="4347" max="4348" width="18.28515625" style="377" customWidth="1"/>
    <col min="4349" max="4349" width="19" style="377" customWidth="1"/>
    <col min="4350" max="4598" width="6.7109375" style="377"/>
    <col min="4599" max="4600" width="24.28515625" style="377" customWidth="1"/>
    <col min="4601" max="4602" width="19.28515625" style="377" customWidth="1"/>
    <col min="4603" max="4604" width="18.28515625" style="377" customWidth="1"/>
    <col min="4605" max="4605" width="19" style="377" customWidth="1"/>
    <col min="4606" max="4854" width="6.7109375" style="377"/>
    <col min="4855" max="4856" width="24.28515625" style="377" customWidth="1"/>
    <col min="4857" max="4858" width="19.28515625" style="377" customWidth="1"/>
    <col min="4859" max="4860" width="18.28515625" style="377" customWidth="1"/>
    <col min="4861" max="4861" width="19" style="377" customWidth="1"/>
    <col min="4862" max="5110" width="6.7109375" style="377"/>
    <col min="5111" max="5112" width="24.28515625" style="377" customWidth="1"/>
    <col min="5113" max="5114" width="19.28515625" style="377" customWidth="1"/>
    <col min="5115" max="5116" width="18.28515625" style="377" customWidth="1"/>
    <col min="5117" max="5117" width="19" style="377" customWidth="1"/>
    <col min="5118" max="5366" width="6.7109375" style="377"/>
    <col min="5367" max="5368" width="24.28515625" style="377" customWidth="1"/>
    <col min="5369" max="5370" width="19.28515625" style="377" customWidth="1"/>
    <col min="5371" max="5372" width="18.28515625" style="377" customWidth="1"/>
    <col min="5373" max="5373" width="19" style="377" customWidth="1"/>
    <col min="5374" max="5622" width="6.7109375" style="377"/>
    <col min="5623" max="5624" width="24.28515625" style="377" customWidth="1"/>
    <col min="5625" max="5626" width="19.28515625" style="377" customWidth="1"/>
    <col min="5627" max="5628" width="18.28515625" style="377" customWidth="1"/>
    <col min="5629" max="5629" width="19" style="377" customWidth="1"/>
    <col min="5630" max="5878" width="6.7109375" style="377"/>
    <col min="5879" max="5880" width="24.28515625" style="377" customWidth="1"/>
    <col min="5881" max="5882" width="19.28515625" style="377" customWidth="1"/>
    <col min="5883" max="5884" width="18.28515625" style="377" customWidth="1"/>
    <col min="5885" max="5885" width="19" style="377" customWidth="1"/>
    <col min="5886" max="6134" width="6.7109375" style="377"/>
    <col min="6135" max="6136" width="24.28515625" style="377" customWidth="1"/>
    <col min="6137" max="6138" width="19.28515625" style="377" customWidth="1"/>
    <col min="6139" max="6140" width="18.28515625" style="377" customWidth="1"/>
    <col min="6141" max="6141" width="19" style="377" customWidth="1"/>
    <col min="6142" max="6390" width="6.7109375" style="377"/>
    <col min="6391" max="6392" width="24.28515625" style="377" customWidth="1"/>
    <col min="6393" max="6394" width="19.28515625" style="377" customWidth="1"/>
    <col min="6395" max="6396" width="18.28515625" style="377" customWidth="1"/>
    <col min="6397" max="6397" width="19" style="377" customWidth="1"/>
    <col min="6398" max="6646" width="6.7109375" style="377"/>
    <col min="6647" max="6648" width="24.28515625" style="377" customWidth="1"/>
    <col min="6649" max="6650" width="19.28515625" style="377" customWidth="1"/>
    <col min="6651" max="6652" width="18.28515625" style="377" customWidth="1"/>
    <col min="6653" max="6653" width="19" style="377" customWidth="1"/>
    <col min="6654" max="6902" width="6.7109375" style="377"/>
    <col min="6903" max="6904" width="24.28515625" style="377" customWidth="1"/>
    <col min="6905" max="6906" width="19.28515625" style="377" customWidth="1"/>
    <col min="6907" max="6908" width="18.28515625" style="377" customWidth="1"/>
    <col min="6909" max="6909" width="19" style="377" customWidth="1"/>
    <col min="6910" max="7158" width="6.7109375" style="377"/>
    <col min="7159" max="7160" width="24.28515625" style="377" customWidth="1"/>
    <col min="7161" max="7162" width="19.28515625" style="377" customWidth="1"/>
    <col min="7163" max="7164" width="18.28515625" style="377" customWidth="1"/>
    <col min="7165" max="7165" width="19" style="377" customWidth="1"/>
    <col min="7166" max="7414" width="6.7109375" style="377"/>
    <col min="7415" max="7416" width="24.28515625" style="377" customWidth="1"/>
    <col min="7417" max="7418" width="19.28515625" style="377" customWidth="1"/>
    <col min="7419" max="7420" width="18.28515625" style="377" customWidth="1"/>
    <col min="7421" max="7421" width="19" style="377" customWidth="1"/>
    <col min="7422" max="7670" width="6.7109375" style="377"/>
    <col min="7671" max="7672" width="24.28515625" style="377" customWidth="1"/>
    <col min="7673" max="7674" width="19.28515625" style="377" customWidth="1"/>
    <col min="7675" max="7676" width="18.28515625" style="377" customWidth="1"/>
    <col min="7677" max="7677" width="19" style="377" customWidth="1"/>
    <col min="7678" max="7926" width="6.7109375" style="377"/>
    <col min="7927" max="7928" width="24.28515625" style="377" customWidth="1"/>
    <col min="7929" max="7930" width="19.28515625" style="377" customWidth="1"/>
    <col min="7931" max="7932" width="18.28515625" style="377" customWidth="1"/>
    <col min="7933" max="7933" width="19" style="377" customWidth="1"/>
    <col min="7934" max="8182" width="6.7109375" style="377"/>
    <col min="8183" max="8184" width="24.28515625" style="377" customWidth="1"/>
    <col min="8185" max="8186" width="19.28515625" style="377" customWidth="1"/>
    <col min="8187" max="8188" width="18.28515625" style="377" customWidth="1"/>
    <col min="8189" max="8189" width="19" style="377" customWidth="1"/>
    <col min="8190" max="8438" width="6.7109375" style="377"/>
    <col min="8439" max="8440" width="24.28515625" style="377" customWidth="1"/>
    <col min="8441" max="8442" width="19.28515625" style="377" customWidth="1"/>
    <col min="8443" max="8444" width="18.28515625" style="377" customWidth="1"/>
    <col min="8445" max="8445" width="19" style="377" customWidth="1"/>
    <col min="8446" max="8694" width="6.7109375" style="377"/>
    <col min="8695" max="8696" width="24.28515625" style="377" customWidth="1"/>
    <col min="8697" max="8698" width="19.28515625" style="377" customWidth="1"/>
    <col min="8699" max="8700" width="18.28515625" style="377" customWidth="1"/>
    <col min="8701" max="8701" width="19" style="377" customWidth="1"/>
    <col min="8702" max="8950" width="6.7109375" style="377"/>
    <col min="8951" max="8952" width="24.28515625" style="377" customWidth="1"/>
    <col min="8953" max="8954" width="19.28515625" style="377" customWidth="1"/>
    <col min="8955" max="8956" width="18.28515625" style="377" customWidth="1"/>
    <col min="8957" max="8957" width="19" style="377" customWidth="1"/>
    <col min="8958" max="9206" width="6.7109375" style="377"/>
    <col min="9207" max="9208" width="24.28515625" style="377" customWidth="1"/>
    <col min="9209" max="9210" width="19.28515625" style="377" customWidth="1"/>
    <col min="9211" max="9212" width="18.28515625" style="377" customWidth="1"/>
    <col min="9213" max="9213" width="19" style="377" customWidth="1"/>
    <col min="9214" max="9462" width="6.7109375" style="377"/>
    <col min="9463" max="9464" width="24.28515625" style="377" customWidth="1"/>
    <col min="9465" max="9466" width="19.28515625" style="377" customWidth="1"/>
    <col min="9467" max="9468" width="18.28515625" style="377" customWidth="1"/>
    <col min="9469" max="9469" width="19" style="377" customWidth="1"/>
    <col min="9470" max="9718" width="6.7109375" style="377"/>
    <col min="9719" max="9720" width="24.28515625" style="377" customWidth="1"/>
    <col min="9721" max="9722" width="19.28515625" style="377" customWidth="1"/>
    <col min="9723" max="9724" width="18.28515625" style="377" customWidth="1"/>
    <col min="9725" max="9725" width="19" style="377" customWidth="1"/>
    <col min="9726" max="9974" width="6.7109375" style="377"/>
    <col min="9975" max="9976" width="24.28515625" style="377" customWidth="1"/>
    <col min="9977" max="9978" width="19.28515625" style="377" customWidth="1"/>
    <col min="9979" max="9980" width="18.28515625" style="377" customWidth="1"/>
    <col min="9981" max="9981" width="19" style="377" customWidth="1"/>
    <col min="9982" max="10230" width="6.7109375" style="377"/>
    <col min="10231" max="10232" width="24.28515625" style="377" customWidth="1"/>
    <col min="10233" max="10234" width="19.28515625" style="377" customWidth="1"/>
    <col min="10235" max="10236" width="18.28515625" style="377" customWidth="1"/>
    <col min="10237" max="10237" width="19" style="377" customWidth="1"/>
    <col min="10238" max="10486" width="6.7109375" style="377"/>
    <col min="10487" max="10488" width="24.28515625" style="377" customWidth="1"/>
    <col min="10489" max="10490" width="19.28515625" style="377" customWidth="1"/>
    <col min="10491" max="10492" width="18.28515625" style="377" customWidth="1"/>
    <col min="10493" max="10493" width="19" style="377" customWidth="1"/>
    <col min="10494" max="10742" width="6.7109375" style="377"/>
    <col min="10743" max="10744" width="24.28515625" style="377" customWidth="1"/>
    <col min="10745" max="10746" width="19.28515625" style="377" customWidth="1"/>
    <col min="10747" max="10748" width="18.28515625" style="377" customWidth="1"/>
    <col min="10749" max="10749" width="19" style="377" customWidth="1"/>
    <col min="10750" max="10998" width="6.7109375" style="377"/>
    <col min="10999" max="11000" width="24.28515625" style="377" customWidth="1"/>
    <col min="11001" max="11002" width="19.28515625" style="377" customWidth="1"/>
    <col min="11003" max="11004" width="18.28515625" style="377" customWidth="1"/>
    <col min="11005" max="11005" width="19" style="377" customWidth="1"/>
    <col min="11006" max="11254" width="6.7109375" style="377"/>
    <col min="11255" max="11256" width="24.28515625" style="377" customWidth="1"/>
    <col min="11257" max="11258" width="19.28515625" style="377" customWidth="1"/>
    <col min="11259" max="11260" width="18.28515625" style="377" customWidth="1"/>
    <col min="11261" max="11261" width="19" style="377" customWidth="1"/>
    <col min="11262" max="11510" width="6.7109375" style="377"/>
    <col min="11511" max="11512" width="24.28515625" style="377" customWidth="1"/>
    <col min="11513" max="11514" width="19.28515625" style="377" customWidth="1"/>
    <col min="11515" max="11516" width="18.28515625" style="377" customWidth="1"/>
    <col min="11517" max="11517" width="19" style="377" customWidth="1"/>
    <col min="11518" max="11766" width="6.7109375" style="377"/>
    <col min="11767" max="11768" width="24.28515625" style="377" customWidth="1"/>
    <col min="11769" max="11770" width="19.28515625" style="377" customWidth="1"/>
    <col min="11771" max="11772" width="18.28515625" style="377" customWidth="1"/>
    <col min="11773" max="11773" width="19" style="377" customWidth="1"/>
    <col min="11774" max="12022" width="6.7109375" style="377"/>
    <col min="12023" max="12024" width="24.28515625" style="377" customWidth="1"/>
    <col min="12025" max="12026" width="19.28515625" style="377" customWidth="1"/>
    <col min="12027" max="12028" width="18.28515625" style="377" customWidth="1"/>
    <col min="12029" max="12029" width="19" style="377" customWidth="1"/>
    <col min="12030" max="12278" width="6.7109375" style="377"/>
    <col min="12279" max="12280" width="24.28515625" style="377" customWidth="1"/>
    <col min="12281" max="12282" width="19.28515625" style="377" customWidth="1"/>
    <col min="12283" max="12284" width="18.28515625" style="377" customWidth="1"/>
    <col min="12285" max="12285" width="19" style="377" customWidth="1"/>
    <col min="12286" max="12534" width="6.7109375" style="377"/>
    <col min="12535" max="12536" width="24.28515625" style="377" customWidth="1"/>
    <col min="12537" max="12538" width="19.28515625" style="377" customWidth="1"/>
    <col min="12539" max="12540" width="18.28515625" style="377" customWidth="1"/>
    <col min="12541" max="12541" width="19" style="377" customWidth="1"/>
    <col min="12542" max="12790" width="6.7109375" style="377"/>
    <col min="12791" max="12792" width="24.28515625" style="377" customWidth="1"/>
    <col min="12793" max="12794" width="19.28515625" style="377" customWidth="1"/>
    <col min="12795" max="12796" width="18.28515625" style="377" customWidth="1"/>
    <col min="12797" max="12797" width="19" style="377" customWidth="1"/>
    <col min="12798" max="13046" width="6.7109375" style="377"/>
    <col min="13047" max="13048" width="24.28515625" style="377" customWidth="1"/>
    <col min="13049" max="13050" width="19.28515625" style="377" customWidth="1"/>
    <col min="13051" max="13052" width="18.28515625" style="377" customWidth="1"/>
    <col min="13053" max="13053" width="19" style="377" customWidth="1"/>
    <col min="13054" max="13302" width="6.7109375" style="377"/>
    <col min="13303" max="13304" width="24.28515625" style="377" customWidth="1"/>
    <col min="13305" max="13306" width="19.28515625" style="377" customWidth="1"/>
    <col min="13307" max="13308" width="18.28515625" style="377" customWidth="1"/>
    <col min="13309" max="13309" width="19" style="377" customWidth="1"/>
    <col min="13310" max="13558" width="6.7109375" style="377"/>
    <col min="13559" max="13560" width="24.28515625" style="377" customWidth="1"/>
    <col min="13561" max="13562" width="19.28515625" style="377" customWidth="1"/>
    <col min="13563" max="13564" width="18.28515625" style="377" customWidth="1"/>
    <col min="13565" max="13565" width="19" style="377" customWidth="1"/>
    <col min="13566" max="13814" width="6.7109375" style="377"/>
    <col min="13815" max="13816" width="24.28515625" style="377" customWidth="1"/>
    <col min="13817" max="13818" width="19.28515625" style="377" customWidth="1"/>
    <col min="13819" max="13820" width="18.28515625" style="377" customWidth="1"/>
    <col min="13821" max="13821" width="19" style="377" customWidth="1"/>
    <col min="13822" max="14070" width="6.7109375" style="377"/>
    <col min="14071" max="14072" width="24.28515625" style="377" customWidth="1"/>
    <col min="14073" max="14074" width="19.28515625" style="377" customWidth="1"/>
    <col min="14075" max="14076" width="18.28515625" style="377" customWidth="1"/>
    <col min="14077" max="14077" width="19" style="377" customWidth="1"/>
    <col min="14078" max="14326" width="6.7109375" style="377"/>
    <col min="14327" max="14328" width="24.28515625" style="377" customWidth="1"/>
    <col min="14329" max="14330" width="19.28515625" style="377" customWidth="1"/>
    <col min="14331" max="14332" width="18.28515625" style="377" customWidth="1"/>
    <col min="14333" max="14333" width="19" style="377" customWidth="1"/>
    <col min="14334" max="14582" width="6.7109375" style="377"/>
    <col min="14583" max="14584" width="24.28515625" style="377" customWidth="1"/>
    <col min="14585" max="14586" width="19.28515625" style="377" customWidth="1"/>
    <col min="14587" max="14588" width="18.28515625" style="377" customWidth="1"/>
    <col min="14589" max="14589" width="19" style="377" customWidth="1"/>
    <col min="14590" max="14838" width="6.7109375" style="377"/>
    <col min="14839" max="14840" width="24.28515625" style="377" customWidth="1"/>
    <col min="14841" max="14842" width="19.28515625" style="377" customWidth="1"/>
    <col min="14843" max="14844" width="18.28515625" style="377" customWidth="1"/>
    <col min="14845" max="14845" width="19" style="377" customWidth="1"/>
    <col min="14846" max="15094" width="6.7109375" style="377"/>
    <col min="15095" max="15096" width="24.28515625" style="377" customWidth="1"/>
    <col min="15097" max="15098" width="19.28515625" style="377" customWidth="1"/>
    <col min="15099" max="15100" width="18.28515625" style="377" customWidth="1"/>
    <col min="15101" max="15101" width="19" style="377" customWidth="1"/>
    <col min="15102" max="15350" width="6.7109375" style="377"/>
    <col min="15351" max="15352" width="24.28515625" style="377" customWidth="1"/>
    <col min="15353" max="15354" width="19.28515625" style="377" customWidth="1"/>
    <col min="15355" max="15356" width="18.28515625" style="377" customWidth="1"/>
    <col min="15357" max="15357" width="19" style="377" customWidth="1"/>
    <col min="15358" max="15606" width="6.7109375" style="377"/>
    <col min="15607" max="15608" width="24.28515625" style="377" customWidth="1"/>
    <col min="15609" max="15610" width="19.28515625" style="377" customWidth="1"/>
    <col min="15611" max="15612" width="18.28515625" style="377" customWidth="1"/>
    <col min="15613" max="15613" width="19" style="377" customWidth="1"/>
    <col min="15614" max="15862" width="6.7109375" style="377"/>
    <col min="15863" max="15864" width="24.28515625" style="377" customWidth="1"/>
    <col min="15865" max="15866" width="19.28515625" style="377" customWidth="1"/>
    <col min="15867" max="15868" width="18.28515625" style="377" customWidth="1"/>
    <col min="15869" max="15869" width="19" style="377" customWidth="1"/>
    <col min="15870" max="16118" width="6.7109375" style="377"/>
    <col min="16119" max="16120" width="24.28515625" style="377" customWidth="1"/>
    <col min="16121" max="16122" width="19.28515625" style="377" customWidth="1"/>
    <col min="16123" max="16124" width="18.28515625" style="377" customWidth="1"/>
    <col min="16125" max="16125" width="19" style="377" customWidth="1"/>
    <col min="16126" max="16384" width="6.7109375" style="377"/>
  </cols>
  <sheetData>
    <row r="1" spans="1:23" s="378" customFormat="1" ht="51.75" customHeight="1">
      <c r="A1" s="714" t="s">
        <v>992</v>
      </c>
      <c r="B1" s="714"/>
      <c r="C1" s="714"/>
      <c r="D1" s="714"/>
      <c r="E1" s="714"/>
      <c r="F1" s="714"/>
      <c r="G1" s="714"/>
      <c r="H1" s="441"/>
      <c r="I1" s="862"/>
      <c r="J1" s="862"/>
      <c r="K1" s="862"/>
      <c r="L1" s="862"/>
      <c r="M1" s="862"/>
      <c r="N1" s="862"/>
      <c r="O1" s="862"/>
      <c r="P1" s="862"/>
      <c r="Q1" s="862"/>
      <c r="R1" s="862"/>
      <c r="S1" s="862"/>
      <c r="T1" s="862"/>
      <c r="U1" s="862"/>
      <c r="V1" s="862"/>
      <c r="W1" s="862"/>
    </row>
    <row r="2" spans="1:23" s="378" customFormat="1" ht="51.75" customHeight="1">
      <c r="A2" s="792" t="s">
        <v>1017</v>
      </c>
      <c r="B2" s="792"/>
      <c r="C2" s="792"/>
      <c r="D2" s="792"/>
      <c r="E2" s="792"/>
      <c r="F2" s="792"/>
      <c r="G2" s="792"/>
      <c r="H2" s="441"/>
      <c r="I2" s="862"/>
      <c r="J2" s="862"/>
      <c r="K2" s="862"/>
      <c r="L2" s="862"/>
      <c r="M2" s="862"/>
      <c r="N2" s="862"/>
      <c r="O2" s="862"/>
      <c r="P2" s="862"/>
      <c r="Q2" s="862"/>
      <c r="R2" s="862"/>
      <c r="S2" s="862"/>
      <c r="T2" s="862"/>
      <c r="U2" s="862"/>
      <c r="V2" s="862"/>
      <c r="W2" s="862"/>
    </row>
    <row r="3" spans="1:23" s="378" customFormat="1" ht="21.75" customHeight="1">
      <c r="A3" s="875" t="s">
        <v>1240</v>
      </c>
      <c r="B3" s="875"/>
      <c r="C3" s="875"/>
      <c r="D3" s="875"/>
      <c r="E3" s="876" t="s">
        <v>609</v>
      </c>
      <c r="F3" s="877"/>
      <c r="G3" s="878"/>
      <c r="H3" s="442"/>
    </row>
    <row r="4" spans="1:23" s="423" customFormat="1" ht="72.75" customHeight="1">
      <c r="A4" s="866" t="s">
        <v>971</v>
      </c>
      <c r="B4" s="366" t="s">
        <v>54</v>
      </c>
      <c r="C4" s="366" t="s">
        <v>647</v>
      </c>
      <c r="D4" s="366" t="s">
        <v>648</v>
      </c>
      <c r="E4" s="366" t="s">
        <v>778</v>
      </c>
      <c r="F4" s="366" t="s">
        <v>779</v>
      </c>
      <c r="G4" s="866" t="s">
        <v>993</v>
      </c>
      <c r="H4" s="443"/>
    </row>
    <row r="5" spans="1:23" ht="56.25">
      <c r="A5" s="866"/>
      <c r="B5" s="366" t="s">
        <v>649</v>
      </c>
      <c r="C5" s="366" t="s">
        <v>650</v>
      </c>
      <c r="D5" s="366" t="s">
        <v>651</v>
      </c>
      <c r="E5" s="366" t="s">
        <v>780</v>
      </c>
      <c r="F5" s="366" t="s">
        <v>781</v>
      </c>
      <c r="G5" s="866"/>
      <c r="H5" s="444"/>
    </row>
    <row r="6" spans="1:23" ht="42.95" customHeight="1">
      <c r="A6" s="461" t="s">
        <v>104</v>
      </c>
      <c r="B6" s="358">
        <v>35</v>
      </c>
      <c r="C6" s="358">
        <v>0</v>
      </c>
      <c r="D6" s="358">
        <v>491</v>
      </c>
      <c r="E6" s="459">
        <v>5187</v>
      </c>
      <c r="F6" s="459">
        <v>6893</v>
      </c>
      <c r="G6" s="461" t="s">
        <v>2</v>
      </c>
      <c r="H6" s="444"/>
    </row>
    <row r="7" spans="1:23" ht="42.95" customHeight="1">
      <c r="A7" s="461" t="s">
        <v>859</v>
      </c>
      <c r="B7" s="250">
        <v>8</v>
      </c>
      <c r="C7" s="250" t="s">
        <v>120</v>
      </c>
      <c r="D7" s="250">
        <v>181</v>
      </c>
      <c r="E7" s="460">
        <v>2388</v>
      </c>
      <c r="F7" s="460">
        <v>3319</v>
      </c>
      <c r="G7" s="461" t="s">
        <v>3</v>
      </c>
      <c r="H7" s="444"/>
    </row>
    <row r="8" spans="1:23" ht="42.95" customHeight="1">
      <c r="A8" s="461" t="s">
        <v>105</v>
      </c>
      <c r="B8" s="358">
        <v>8</v>
      </c>
      <c r="C8" s="358">
        <v>1</v>
      </c>
      <c r="D8" s="358">
        <v>174</v>
      </c>
      <c r="E8" s="459">
        <v>2672</v>
      </c>
      <c r="F8" s="459">
        <v>3342</v>
      </c>
      <c r="G8" s="461" t="s">
        <v>5</v>
      </c>
      <c r="H8" s="444"/>
    </row>
    <row r="9" spans="1:23" ht="42.95" customHeight="1">
      <c r="A9" s="461" t="s">
        <v>106</v>
      </c>
      <c r="B9" s="250">
        <v>9</v>
      </c>
      <c r="C9" s="250" t="s">
        <v>120</v>
      </c>
      <c r="D9" s="250">
        <v>119</v>
      </c>
      <c r="E9" s="460">
        <v>2375</v>
      </c>
      <c r="F9" s="460">
        <v>3042</v>
      </c>
      <c r="G9" s="461" t="s">
        <v>7</v>
      </c>
      <c r="H9" s="444"/>
    </row>
    <row r="10" spans="1:23" ht="42.95" customHeight="1">
      <c r="A10" s="461" t="s">
        <v>107</v>
      </c>
      <c r="B10" s="358">
        <v>15</v>
      </c>
      <c r="C10" s="358">
        <v>1</v>
      </c>
      <c r="D10" s="358">
        <v>254</v>
      </c>
      <c r="E10" s="459">
        <v>3107</v>
      </c>
      <c r="F10" s="459">
        <v>4059</v>
      </c>
      <c r="G10" s="461" t="s">
        <v>8</v>
      </c>
      <c r="H10" s="444"/>
    </row>
    <row r="11" spans="1:23" ht="42.95" customHeight="1">
      <c r="A11" s="461" t="s">
        <v>108</v>
      </c>
      <c r="B11" s="250">
        <v>20</v>
      </c>
      <c r="C11" s="250">
        <v>0</v>
      </c>
      <c r="D11" s="250">
        <v>182</v>
      </c>
      <c r="E11" s="460">
        <v>2180</v>
      </c>
      <c r="F11" s="460">
        <v>2818</v>
      </c>
      <c r="G11" s="461" t="s">
        <v>10</v>
      </c>
      <c r="H11" s="444"/>
    </row>
    <row r="12" spans="1:23" ht="42.95" customHeight="1">
      <c r="A12" s="461" t="s">
        <v>110</v>
      </c>
      <c r="B12" s="358">
        <v>16</v>
      </c>
      <c r="C12" s="358" t="s">
        <v>120</v>
      </c>
      <c r="D12" s="358">
        <v>239</v>
      </c>
      <c r="E12" s="459">
        <v>3722</v>
      </c>
      <c r="F12" s="459">
        <v>4754</v>
      </c>
      <c r="G12" s="461" t="s">
        <v>11</v>
      </c>
      <c r="H12" s="444"/>
    </row>
    <row r="13" spans="1:23" ht="42.95" customHeight="1">
      <c r="A13" s="461" t="s">
        <v>111</v>
      </c>
      <c r="B13" s="250">
        <v>7</v>
      </c>
      <c r="C13" s="250" t="s">
        <v>120</v>
      </c>
      <c r="D13" s="250">
        <v>87</v>
      </c>
      <c r="E13" s="460">
        <v>1052</v>
      </c>
      <c r="F13" s="460">
        <v>1637</v>
      </c>
      <c r="G13" s="461" t="s">
        <v>13</v>
      </c>
      <c r="H13" s="444"/>
    </row>
    <row r="14" spans="1:23" ht="42.95" customHeight="1">
      <c r="A14" s="461" t="s">
        <v>124</v>
      </c>
      <c r="B14" s="358">
        <v>6</v>
      </c>
      <c r="C14" s="358" t="s">
        <v>120</v>
      </c>
      <c r="D14" s="358">
        <v>54</v>
      </c>
      <c r="E14" s="459">
        <v>575</v>
      </c>
      <c r="F14" s="459">
        <v>738</v>
      </c>
      <c r="G14" s="461" t="s">
        <v>15</v>
      </c>
      <c r="H14" s="444"/>
    </row>
    <row r="15" spans="1:23" ht="42.95" customHeight="1">
      <c r="A15" s="461" t="s">
        <v>16</v>
      </c>
      <c r="B15" s="250">
        <v>20</v>
      </c>
      <c r="C15" s="250">
        <v>0</v>
      </c>
      <c r="D15" s="250">
        <v>174</v>
      </c>
      <c r="E15" s="460">
        <v>4000</v>
      </c>
      <c r="F15" s="460">
        <v>5565</v>
      </c>
      <c r="G15" s="461" t="s">
        <v>17</v>
      </c>
      <c r="H15" s="444"/>
    </row>
    <row r="16" spans="1:23" ht="42.95" customHeight="1">
      <c r="A16" s="461" t="s">
        <v>40</v>
      </c>
      <c r="B16" s="358">
        <v>7</v>
      </c>
      <c r="C16" s="358" t="s">
        <v>120</v>
      </c>
      <c r="D16" s="358">
        <v>42</v>
      </c>
      <c r="E16" s="459">
        <v>854</v>
      </c>
      <c r="F16" s="459">
        <v>1165</v>
      </c>
      <c r="G16" s="461" t="s">
        <v>18</v>
      </c>
      <c r="H16" s="444"/>
    </row>
    <row r="17" spans="1:8" ht="42.95" customHeight="1">
      <c r="A17" s="461" t="s">
        <v>113</v>
      </c>
      <c r="B17" s="250">
        <v>10</v>
      </c>
      <c r="C17" s="250" t="s">
        <v>120</v>
      </c>
      <c r="D17" s="250">
        <v>91</v>
      </c>
      <c r="E17" s="460">
        <v>1171</v>
      </c>
      <c r="F17" s="460">
        <v>1557</v>
      </c>
      <c r="G17" s="461" t="s">
        <v>20</v>
      </c>
      <c r="H17" s="444"/>
    </row>
    <row r="18" spans="1:8" ht="42.95" customHeight="1">
      <c r="A18" s="461" t="s">
        <v>21</v>
      </c>
      <c r="B18" s="358">
        <v>12</v>
      </c>
      <c r="C18" s="358">
        <v>0</v>
      </c>
      <c r="D18" s="358">
        <v>74</v>
      </c>
      <c r="E18" s="459">
        <v>1241</v>
      </c>
      <c r="F18" s="459">
        <v>1464</v>
      </c>
      <c r="G18" s="461" t="s">
        <v>22</v>
      </c>
      <c r="H18" s="444"/>
    </row>
    <row r="19" spans="1:8" ht="42.95" customHeight="1">
      <c r="A19" s="461" t="s">
        <v>115</v>
      </c>
      <c r="B19" s="250">
        <v>9</v>
      </c>
      <c r="C19" s="250" t="s">
        <v>120</v>
      </c>
      <c r="D19" s="250">
        <v>62</v>
      </c>
      <c r="E19" s="460">
        <v>804</v>
      </c>
      <c r="F19" s="460">
        <v>1057</v>
      </c>
      <c r="G19" s="461" t="s">
        <v>23</v>
      </c>
      <c r="H19" s="444"/>
    </row>
    <row r="20" spans="1:8" ht="42.95" customHeight="1">
      <c r="A20" s="461" t="s">
        <v>24</v>
      </c>
      <c r="B20" s="358">
        <v>18</v>
      </c>
      <c r="C20" s="358">
        <v>0</v>
      </c>
      <c r="D20" s="358">
        <v>170</v>
      </c>
      <c r="E20" s="459">
        <v>2284</v>
      </c>
      <c r="F20" s="459">
        <v>3148</v>
      </c>
      <c r="G20" s="461" t="s">
        <v>25</v>
      </c>
      <c r="H20" s="444"/>
    </row>
    <row r="21" spans="1:8" ht="42.95" customHeight="1">
      <c r="A21" s="461" t="s">
        <v>116</v>
      </c>
      <c r="B21" s="250">
        <v>8</v>
      </c>
      <c r="C21" s="250" t="s">
        <v>120</v>
      </c>
      <c r="D21" s="250">
        <v>91</v>
      </c>
      <c r="E21" s="460">
        <v>1269</v>
      </c>
      <c r="F21" s="460">
        <v>1625</v>
      </c>
      <c r="G21" s="461" t="s">
        <v>117</v>
      </c>
      <c r="H21" s="444"/>
    </row>
    <row r="22" spans="1:8" ht="42.95" customHeight="1">
      <c r="A22" s="461" t="s">
        <v>118</v>
      </c>
      <c r="B22" s="358">
        <v>9</v>
      </c>
      <c r="C22" s="358">
        <v>0</v>
      </c>
      <c r="D22" s="358">
        <v>78</v>
      </c>
      <c r="E22" s="459">
        <v>1359</v>
      </c>
      <c r="F22" s="459">
        <v>1864</v>
      </c>
      <c r="G22" s="461" t="s">
        <v>152</v>
      </c>
      <c r="H22" s="444"/>
    </row>
    <row r="23" spans="1:8" ht="42.95" customHeight="1">
      <c r="A23" s="461" t="s">
        <v>126</v>
      </c>
      <c r="B23" s="250">
        <v>8</v>
      </c>
      <c r="C23" s="250" t="s">
        <v>120</v>
      </c>
      <c r="D23" s="250">
        <v>81</v>
      </c>
      <c r="E23" s="460">
        <v>915</v>
      </c>
      <c r="F23" s="460">
        <v>1135</v>
      </c>
      <c r="G23" s="461" t="s">
        <v>30</v>
      </c>
      <c r="H23" s="444"/>
    </row>
    <row r="24" spans="1:8" ht="42.95" customHeight="1">
      <c r="A24" s="461" t="s">
        <v>31</v>
      </c>
      <c r="B24" s="358">
        <v>3</v>
      </c>
      <c r="C24" s="358" t="s">
        <v>120</v>
      </c>
      <c r="D24" s="358">
        <v>33</v>
      </c>
      <c r="E24" s="459">
        <v>389</v>
      </c>
      <c r="F24" s="459">
        <v>495</v>
      </c>
      <c r="G24" s="461" t="s">
        <v>322</v>
      </c>
      <c r="H24" s="444"/>
    </row>
    <row r="25" spans="1:8" ht="42.95" customHeight="1">
      <c r="A25" s="461" t="s">
        <v>33</v>
      </c>
      <c r="B25" s="250">
        <v>4</v>
      </c>
      <c r="C25" s="250" t="s">
        <v>120</v>
      </c>
      <c r="D25" s="250">
        <v>27</v>
      </c>
      <c r="E25" s="460">
        <v>367</v>
      </c>
      <c r="F25" s="460">
        <v>469</v>
      </c>
      <c r="G25" s="461" t="s">
        <v>34</v>
      </c>
      <c r="H25" s="444"/>
    </row>
    <row r="26" spans="1:8" ht="42.95" customHeight="1">
      <c r="A26" s="462" t="s">
        <v>58</v>
      </c>
      <c r="B26" s="331">
        <f>SUM(B6:B25)</f>
        <v>232</v>
      </c>
      <c r="C26" s="331">
        <f>SUM(C6:C25)</f>
        <v>2</v>
      </c>
      <c r="D26" s="453">
        <f>SUM(D6:D25)</f>
        <v>2704</v>
      </c>
      <c r="E26" s="453">
        <f>SUM(E6:E25)</f>
        <v>37911</v>
      </c>
      <c r="F26" s="453">
        <f>SUM(F6:F25)</f>
        <v>50146</v>
      </c>
      <c r="G26" s="462" t="s">
        <v>36</v>
      </c>
      <c r="H26" s="444"/>
    </row>
    <row r="27" spans="1:8" ht="42.95" customHeight="1">
      <c r="A27" s="445"/>
      <c r="B27" s="446"/>
      <c r="C27" s="446"/>
      <c r="D27" s="446"/>
      <c r="E27" s="446"/>
      <c r="F27" s="446"/>
      <c r="G27" s="447"/>
    </row>
  </sheetData>
  <mergeCells count="10">
    <mergeCell ref="I2:S2"/>
    <mergeCell ref="T2:W2"/>
    <mergeCell ref="I1:S1"/>
    <mergeCell ref="T1:W1"/>
    <mergeCell ref="A4:A5"/>
    <mergeCell ref="G4:G5"/>
    <mergeCell ref="A1:G1"/>
    <mergeCell ref="A2:G2"/>
    <mergeCell ref="A3:D3"/>
    <mergeCell ref="E3:G3"/>
  </mergeCells>
  <pageMargins left="0.7" right="0.7" top="0.75" bottom="0.75" header="0.3" footer="0.3"/>
  <pageSetup paperSize="9" scale="5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M17"/>
  <sheetViews>
    <sheetView rightToLeft="1" zoomScaleNormal="100" workbookViewId="0">
      <selection sqref="A1:E2"/>
    </sheetView>
  </sheetViews>
  <sheetFormatPr defaultColWidth="8.85546875" defaultRowHeight="18.75"/>
  <cols>
    <col min="1" max="1" width="33.7109375" style="424" customWidth="1"/>
    <col min="2" max="2" width="16" style="424" customWidth="1"/>
    <col min="3" max="3" width="15.85546875" style="424" customWidth="1"/>
    <col min="4" max="4" width="16.42578125" style="424" customWidth="1"/>
    <col min="5" max="5" width="58.140625" style="424" customWidth="1"/>
    <col min="6" max="251" width="8.85546875" style="424"/>
    <col min="252" max="252" width="50.42578125" style="424" customWidth="1"/>
    <col min="253" max="253" width="13.42578125" style="424" customWidth="1"/>
    <col min="254" max="254" width="50.42578125" style="424" customWidth="1"/>
    <col min="255" max="507" width="8.85546875" style="424"/>
    <col min="508" max="508" width="50.42578125" style="424" customWidth="1"/>
    <col min="509" max="509" width="13.42578125" style="424" customWidth="1"/>
    <col min="510" max="510" width="50.42578125" style="424" customWidth="1"/>
    <col min="511" max="763" width="8.85546875" style="424"/>
    <col min="764" max="764" width="50.42578125" style="424" customWidth="1"/>
    <col min="765" max="765" width="13.42578125" style="424" customWidth="1"/>
    <col min="766" max="766" width="50.42578125" style="424" customWidth="1"/>
    <col min="767" max="1019" width="8.85546875" style="424"/>
    <col min="1020" max="1020" width="50.42578125" style="424" customWidth="1"/>
    <col min="1021" max="1021" width="13.42578125" style="424" customWidth="1"/>
    <col min="1022" max="1022" width="50.42578125" style="424" customWidth="1"/>
    <col min="1023" max="1275" width="8.85546875" style="424"/>
    <col min="1276" max="1276" width="50.42578125" style="424" customWidth="1"/>
    <col min="1277" max="1277" width="13.42578125" style="424" customWidth="1"/>
    <col min="1278" max="1278" width="50.42578125" style="424" customWidth="1"/>
    <col min="1279" max="1531" width="8.85546875" style="424"/>
    <col min="1532" max="1532" width="50.42578125" style="424" customWidth="1"/>
    <col min="1533" max="1533" width="13.42578125" style="424" customWidth="1"/>
    <col min="1534" max="1534" width="50.42578125" style="424" customWidth="1"/>
    <col min="1535" max="1787" width="8.85546875" style="424"/>
    <col min="1788" max="1788" width="50.42578125" style="424" customWidth="1"/>
    <col min="1789" max="1789" width="13.42578125" style="424" customWidth="1"/>
    <col min="1790" max="1790" width="50.42578125" style="424" customWidth="1"/>
    <col min="1791" max="2043" width="8.85546875" style="424"/>
    <col min="2044" max="2044" width="50.42578125" style="424" customWidth="1"/>
    <col min="2045" max="2045" width="13.42578125" style="424" customWidth="1"/>
    <col min="2046" max="2046" width="50.42578125" style="424" customWidth="1"/>
    <col min="2047" max="2299" width="8.85546875" style="424"/>
    <col min="2300" max="2300" width="50.42578125" style="424" customWidth="1"/>
    <col min="2301" max="2301" width="13.42578125" style="424" customWidth="1"/>
    <col min="2302" max="2302" width="50.42578125" style="424" customWidth="1"/>
    <col min="2303" max="2555" width="8.85546875" style="424"/>
    <col min="2556" max="2556" width="50.42578125" style="424" customWidth="1"/>
    <col min="2557" max="2557" width="13.42578125" style="424" customWidth="1"/>
    <col min="2558" max="2558" width="50.42578125" style="424" customWidth="1"/>
    <col min="2559" max="2811" width="8.85546875" style="424"/>
    <col min="2812" max="2812" width="50.42578125" style="424" customWidth="1"/>
    <col min="2813" max="2813" width="13.42578125" style="424" customWidth="1"/>
    <col min="2814" max="2814" width="50.42578125" style="424" customWidth="1"/>
    <col min="2815" max="3067" width="8.85546875" style="424"/>
    <col min="3068" max="3068" width="50.42578125" style="424" customWidth="1"/>
    <col min="3069" max="3069" width="13.42578125" style="424" customWidth="1"/>
    <col min="3070" max="3070" width="50.42578125" style="424" customWidth="1"/>
    <col min="3071" max="3323" width="8.85546875" style="424"/>
    <col min="3324" max="3324" width="50.42578125" style="424" customWidth="1"/>
    <col min="3325" max="3325" width="13.42578125" style="424" customWidth="1"/>
    <col min="3326" max="3326" width="50.42578125" style="424" customWidth="1"/>
    <col min="3327" max="3579" width="8.85546875" style="424"/>
    <col min="3580" max="3580" width="50.42578125" style="424" customWidth="1"/>
    <col min="3581" max="3581" width="13.42578125" style="424" customWidth="1"/>
    <col min="3582" max="3582" width="50.42578125" style="424" customWidth="1"/>
    <col min="3583" max="3835" width="8.85546875" style="424"/>
    <col min="3836" max="3836" width="50.42578125" style="424" customWidth="1"/>
    <col min="3837" max="3837" width="13.42578125" style="424" customWidth="1"/>
    <col min="3838" max="3838" width="50.42578125" style="424" customWidth="1"/>
    <col min="3839" max="4091" width="8.85546875" style="424"/>
    <col min="4092" max="4092" width="50.42578125" style="424" customWidth="1"/>
    <col min="4093" max="4093" width="13.42578125" style="424" customWidth="1"/>
    <col min="4094" max="4094" width="50.42578125" style="424" customWidth="1"/>
    <col min="4095" max="4347" width="8.85546875" style="424"/>
    <col min="4348" max="4348" width="50.42578125" style="424" customWidth="1"/>
    <col min="4349" max="4349" width="13.42578125" style="424" customWidth="1"/>
    <col min="4350" max="4350" width="50.42578125" style="424" customWidth="1"/>
    <col min="4351" max="4603" width="8.85546875" style="424"/>
    <col min="4604" max="4604" width="50.42578125" style="424" customWidth="1"/>
    <col min="4605" max="4605" width="13.42578125" style="424" customWidth="1"/>
    <col min="4606" max="4606" width="50.42578125" style="424" customWidth="1"/>
    <col min="4607" max="4859" width="8.85546875" style="424"/>
    <col min="4860" max="4860" width="50.42578125" style="424" customWidth="1"/>
    <col min="4861" max="4861" width="13.42578125" style="424" customWidth="1"/>
    <col min="4862" max="4862" width="50.42578125" style="424" customWidth="1"/>
    <col min="4863" max="5115" width="8.85546875" style="424"/>
    <col min="5116" max="5116" width="50.42578125" style="424" customWidth="1"/>
    <col min="5117" max="5117" width="13.42578125" style="424" customWidth="1"/>
    <col min="5118" max="5118" width="50.42578125" style="424" customWidth="1"/>
    <col min="5119" max="5371" width="8.85546875" style="424"/>
    <col min="5372" max="5372" width="50.42578125" style="424" customWidth="1"/>
    <col min="5373" max="5373" width="13.42578125" style="424" customWidth="1"/>
    <col min="5374" max="5374" width="50.42578125" style="424" customWidth="1"/>
    <col min="5375" max="5627" width="8.85546875" style="424"/>
    <col min="5628" max="5628" width="50.42578125" style="424" customWidth="1"/>
    <col min="5629" max="5629" width="13.42578125" style="424" customWidth="1"/>
    <col min="5630" max="5630" width="50.42578125" style="424" customWidth="1"/>
    <col min="5631" max="5883" width="8.85546875" style="424"/>
    <col min="5884" max="5884" width="50.42578125" style="424" customWidth="1"/>
    <col min="5885" max="5885" width="13.42578125" style="424" customWidth="1"/>
    <col min="5886" max="5886" width="50.42578125" style="424" customWidth="1"/>
    <col min="5887" max="6139" width="8.85546875" style="424"/>
    <col min="6140" max="6140" width="50.42578125" style="424" customWidth="1"/>
    <col min="6141" max="6141" width="13.42578125" style="424" customWidth="1"/>
    <col min="6142" max="6142" width="50.42578125" style="424" customWidth="1"/>
    <col min="6143" max="6395" width="8.85546875" style="424"/>
    <col min="6396" max="6396" width="50.42578125" style="424" customWidth="1"/>
    <col min="6397" max="6397" width="13.42578125" style="424" customWidth="1"/>
    <col min="6398" max="6398" width="50.42578125" style="424" customWidth="1"/>
    <col min="6399" max="6651" width="8.85546875" style="424"/>
    <col min="6652" max="6652" width="50.42578125" style="424" customWidth="1"/>
    <col min="6653" max="6653" width="13.42578125" style="424" customWidth="1"/>
    <col min="6654" max="6654" width="50.42578125" style="424" customWidth="1"/>
    <col min="6655" max="6907" width="8.85546875" style="424"/>
    <col min="6908" max="6908" width="50.42578125" style="424" customWidth="1"/>
    <col min="6909" max="6909" width="13.42578125" style="424" customWidth="1"/>
    <col min="6910" max="6910" width="50.42578125" style="424" customWidth="1"/>
    <col min="6911" max="7163" width="8.85546875" style="424"/>
    <col min="7164" max="7164" width="50.42578125" style="424" customWidth="1"/>
    <col min="7165" max="7165" width="13.42578125" style="424" customWidth="1"/>
    <col min="7166" max="7166" width="50.42578125" style="424" customWidth="1"/>
    <col min="7167" max="7419" width="8.85546875" style="424"/>
    <col min="7420" max="7420" width="50.42578125" style="424" customWidth="1"/>
    <col min="7421" max="7421" width="13.42578125" style="424" customWidth="1"/>
    <col min="7422" max="7422" width="50.42578125" style="424" customWidth="1"/>
    <col min="7423" max="7675" width="8.85546875" style="424"/>
    <col min="7676" max="7676" width="50.42578125" style="424" customWidth="1"/>
    <col min="7677" max="7677" width="13.42578125" style="424" customWidth="1"/>
    <col min="7678" max="7678" width="50.42578125" style="424" customWidth="1"/>
    <col min="7679" max="7931" width="8.85546875" style="424"/>
    <col min="7932" max="7932" width="50.42578125" style="424" customWidth="1"/>
    <col min="7933" max="7933" width="13.42578125" style="424" customWidth="1"/>
    <col min="7934" max="7934" width="50.42578125" style="424" customWidth="1"/>
    <col min="7935" max="8187" width="8.85546875" style="424"/>
    <col min="8188" max="8188" width="50.42578125" style="424" customWidth="1"/>
    <col min="8189" max="8189" width="13.42578125" style="424" customWidth="1"/>
    <col min="8190" max="8190" width="50.42578125" style="424" customWidth="1"/>
    <col min="8191" max="8443" width="8.85546875" style="424"/>
    <col min="8444" max="8444" width="50.42578125" style="424" customWidth="1"/>
    <col min="8445" max="8445" width="13.42578125" style="424" customWidth="1"/>
    <col min="8446" max="8446" width="50.42578125" style="424" customWidth="1"/>
    <col min="8447" max="8699" width="8.85546875" style="424"/>
    <col min="8700" max="8700" width="50.42578125" style="424" customWidth="1"/>
    <col min="8701" max="8701" width="13.42578125" style="424" customWidth="1"/>
    <col min="8702" max="8702" width="50.42578125" style="424" customWidth="1"/>
    <col min="8703" max="8955" width="8.85546875" style="424"/>
    <col min="8956" max="8956" width="50.42578125" style="424" customWidth="1"/>
    <col min="8957" max="8957" width="13.42578125" style="424" customWidth="1"/>
    <col min="8958" max="8958" width="50.42578125" style="424" customWidth="1"/>
    <col min="8959" max="9211" width="8.85546875" style="424"/>
    <col min="9212" max="9212" width="50.42578125" style="424" customWidth="1"/>
    <col min="9213" max="9213" width="13.42578125" style="424" customWidth="1"/>
    <col min="9214" max="9214" width="50.42578125" style="424" customWidth="1"/>
    <col min="9215" max="9467" width="8.85546875" style="424"/>
    <col min="9468" max="9468" width="50.42578125" style="424" customWidth="1"/>
    <col min="9469" max="9469" width="13.42578125" style="424" customWidth="1"/>
    <col min="9470" max="9470" width="50.42578125" style="424" customWidth="1"/>
    <col min="9471" max="9723" width="8.85546875" style="424"/>
    <col min="9724" max="9724" width="50.42578125" style="424" customWidth="1"/>
    <col min="9725" max="9725" width="13.42578125" style="424" customWidth="1"/>
    <col min="9726" max="9726" width="50.42578125" style="424" customWidth="1"/>
    <col min="9727" max="9979" width="8.85546875" style="424"/>
    <col min="9980" max="9980" width="50.42578125" style="424" customWidth="1"/>
    <col min="9981" max="9981" width="13.42578125" style="424" customWidth="1"/>
    <col min="9982" max="9982" width="50.42578125" style="424" customWidth="1"/>
    <col min="9983" max="10235" width="8.85546875" style="424"/>
    <col min="10236" max="10236" width="50.42578125" style="424" customWidth="1"/>
    <col min="10237" max="10237" width="13.42578125" style="424" customWidth="1"/>
    <col min="10238" max="10238" width="50.42578125" style="424" customWidth="1"/>
    <col min="10239" max="10491" width="8.85546875" style="424"/>
    <col min="10492" max="10492" width="50.42578125" style="424" customWidth="1"/>
    <col min="10493" max="10493" width="13.42578125" style="424" customWidth="1"/>
    <col min="10494" max="10494" width="50.42578125" style="424" customWidth="1"/>
    <col min="10495" max="10747" width="8.85546875" style="424"/>
    <col min="10748" max="10748" width="50.42578125" style="424" customWidth="1"/>
    <col min="10749" max="10749" width="13.42578125" style="424" customWidth="1"/>
    <col min="10750" max="10750" width="50.42578125" style="424" customWidth="1"/>
    <col min="10751" max="11003" width="8.85546875" style="424"/>
    <col min="11004" max="11004" width="50.42578125" style="424" customWidth="1"/>
    <col min="11005" max="11005" width="13.42578125" style="424" customWidth="1"/>
    <col min="11006" max="11006" width="50.42578125" style="424" customWidth="1"/>
    <col min="11007" max="11259" width="8.85546875" style="424"/>
    <col min="11260" max="11260" width="50.42578125" style="424" customWidth="1"/>
    <col min="11261" max="11261" width="13.42578125" style="424" customWidth="1"/>
    <col min="11262" max="11262" width="50.42578125" style="424" customWidth="1"/>
    <col min="11263" max="11515" width="8.85546875" style="424"/>
    <col min="11516" max="11516" width="50.42578125" style="424" customWidth="1"/>
    <col min="11517" max="11517" width="13.42578125" style="424" customWidth="1"/>
    <col min="11518" max="11518" width="50.42578125" style="424" customWidth="1"/>
    <col min="11519" max="11771" width="8.85546875" style="424"/>
    <col min="11772" max="11772" width="50.42578125" style="424" customWidth="1"/>
    <col min="11773" max="11773" width="13.42578125" style="424" customWidth="1"/>
    <col min="11774" max="11774" width="50.42578125" style="424" customWidth="1"/>
    <col min="11775" max="12027" width="8.85546875" style="424"/>
    <col min="12028" max="12028" width="50.42578125" style="424" customWidth="1"/>
    <col min="12029" max="12029" width="13.42578125" style="424" customWidth="1"/>
    <col min="12030" max="12030" width="50.42578125" style="424" customWidth="1"/>
    <col min="12031" max="12283" width="8.85546875" style="424"/>
    <col min="12284" max="12284" width="50.42578125" style="424" customWidth="1"/>
    <col min="12285" max="12285" width="13.42578125" style="424" customWidth="1"/>
    <col min="12286" max="12286" width="50.42578125" style="424" customWidth="1"/>
    <col min="12287" max="12539" width="8.85546875" style="424"/>
    <col min="12540" max="12540" width="50.42578125" style="424" customWidth="1"/>
    <col min="12541" max="12541" width="13.42578125" style="424" customWidth="1"/>
    <col min="12542" max="12542" width="50.42578125" style="424" customWidth="1"/>
    <col min="12543" max="12795" width="8.85546875" style="424"/>
    <col min="12796" max="12796" width="50.42578125" style="424" customWidth="1"/>
    <col min="12797" max="12797" width="13.42578125" style="424" customWidth="1"/>
    <col min="12798" max="12798" width="50.42578125" style="424" customWidth="1"/>
    <col min="12799" max="13051" width="8.85546875" style="424"/>
    <col min="13052" max="13052" width="50.42578125" style="424" customWidth="1"/>
    <col min="13053" max="13053" width="13.42578125" style="424" customWidth="1"/>
    <col min="13054" max="13054" width="50.42578125" style="424" customWidth="1"/>
    <col min="13055" max="13307" width="8.85546875" style="424"/>
    <col min="13308" max="13308" width="50.42578125" style="424" customWidth="1"/>
    <col min="13309" max="13309" width="13.42578125" style="424" customWidth="1"/>
    <col min="13310" max="13310" width="50.42578125" style="424" customWidth="1"/>
    <col min="13311" max="13563" width="8.85546875" style="424"/>
    <col min="13564" max="13564" width="50.42578125" style="424" customWidth="1"/>
    <col min="13565" max="13565" width="13.42578125" style="424" customWidth="1"/>
    <col min="13566" max="13566" width="50.42578125" style="424" customWidth="1"/>
    <col min="13567" max="13819" width="8.85546875" style="424"/>
    <col min="13820" max="13820" width="50.42578125" style="424" customWidth="1"/>
    <col min="13821" max="13821" width="13.42578125" style="424" customWidth="1"/>
    <col min="13822" max="13822" width="50.42578125" style="424" customWidth="1"/>
    <col min="13823" max="14075" width="8.85546875" style="424"/>
    <col min="14076" max="14076" width="50.42578125" style="424" customWidth="1"/>
    <col min="14077" max="14077" width="13.42578125" style="424" customWidth="1"/>
    <col min="14078" max="14078" width="50.42578125" style="424" customWidth="1"/>
    <col min="14079" max="14331" width="8.85546875" style="424"/>
    <col min="14332" max="14332" width="50.42578125" style="424" customWidth="1"/>
    <col min="14333" max="14333" width="13.42578125" style="424" customWidth="1"/>
    <col min="14334" max="14334" width="50.42578125" style="424" customWidth="1"/>
    <col min="14335" max="14587" width="8.85546875" style="424"/>
    <col min="14588" max="14588" width="50.42578125" style="424" customWidth="1"/>
    <col min="14589" max="14589" width="13.42578125" style="424" customWidth="1"/>
    <col min="14590" max="14590" width="50.42578125" style="424" customWidth="1"/>
    <col min="14591" max="14843" width="8.85546875" style="424"/>
    <col min="14844" max="14844" width="50.42578125" style="424" customWidth="1"/>
    <col min="14845" max="14845" width="13.42578125" style="424" customWidth="1"/>
    <col min="14846" max="14846" width="50.42578125" style="424" customWidth="1"/>
    <col min="14847" max="15099" width="8.85546875" style="424"/>
    <col min="15100" max="15100" width="50.42578125" style="424" customWidth="1"/>
    <col min="15101" max="15101" width="13.42578125" style="424" customWidth="1"/>
    <col min="15102" max="15102" width="50.42578125" style="424" customWidth="1"/>
    <col min="15103" max="15355" width="8.85546875" style="424"/>
    <col min="15356" max="15356" width="50.42578125" style="424" customWidth="1"/>
    <col min="15357" max="15357" width="13.42578125" style="424" customWidth="1"/>
    <col min="15358" max="15358" width="50.42578125" style="424" customWidth="1"/>
    <col min="15359" max="15611" width="8.85546875" style="424"/>
    <col min="15612" max="15612" width="50.42578125" style="424" customWidth="1"/>
    <col min="15613" max="15613" width="13.42578125" style="424" customWidth="1"/>
    <col min="15614" max="15614" width="50.42578125" style="424" customWidth="1"/>
    <col min="15615" max="15867" width="8.85546875" style="424"/>
    <col min="15868" max="15868" width="50.42578125" style="424" customWidth="1"/>
    <col min="15869" max="15869" width="13.42578125" style="424" customWidth="1"/>
    <col min="15870" max="15870" width="50.42578125" style="424" customWidth="1"/>
    <col min="15871" max="16123" width="8.85546875" style="424"/>
    <col min="16124" max="16124" width="50.42578125" style="424" customWidth="1"/>
    <col min="16125" max="16125" width="13.42578125" style="424" customWidth="1"/>
    <col min="16126" max="16126" width="50.42578125" style="424" customWidth="1"/>
    <col min="16127" max="16377" width="8.85546875" style="424"/>
    <col min="16378" max="16384" width="9" style="424" customWidth="1"/>
  </cols>
  <sheetData>
    <row r="1" spans="1:13" ht="35.25" customHeight="1">
      <c r="A1" s="714" t="s">
        <v>1078</v>
      </c>
      <c r="B1" s="714"/>
      <c r="C1" s="714"/>
      <c r="D1" s="714"/>
      <c r="E1" s="714"/>
      <c r="F1" s="436"/>
    </row>
    <row r="2" spans="1:13" ht="31.5" customHeight="1">
      <c r="A2" s="793" t="s">
        <v>1079</v>
      </c>
      <c r="B2" s="793"/>
      <c r="C2" s="793"/>
      <c r="D2" s="793"/>
      <c r="E2" s="793"/>
      <c r="F2" s="436"/>
    </row>
    <row r="3" spans="1:13" s="425" customFormat="1" ht="20.25" customHeight="1">
      <c r="A3" s="875" t="s">
        <v>613</v>
      </c>
      <c r="B3" s="875"/>
      <c r="C3" s="876" t="s">
        <v>614</v>
      </c>
      <c r="D3" s="877"/>
      <c r="E3" s="878"/>
      <c r="F3" s="437"/>
    </row>
    <row r="4" spans="1:13" s="425" customFormat="1" ht="54.95" customHeight="1">
      <c r="A4" s="366" t="s">
        <v>655</v>
      </c>
      <c r="B4" s="366" t="s">
        <v>776</v>
      </c>
      <c r="C4" s="366" t="s">
        <v>777</v>
      </c>
      <c r="D4" s="366" t="s">
        <v>656</v>
      </c>
      <c r="E4" s="366" t="s">
        <v>654</v>
      </c>
      <c r="F4" s="437"/>
      <c r="I4" s="424"/>
      <c r="J4" s="424"/>
      <c r="K4" s="424"/>
      <c r="L4" s="424"/>
      <c r="M4" s="424"/>
    </row>
    <row r="5" spans="1:13" s="425" customFormat="1" ht="32.25" customHeight="1">
      <c r="A5" s="456" t="s">
        <v>735</v>
      </c>
      <c r="B5" s="455"/>
      <c r="C5" s="455"/>
      <c r="D5" s="455"/>
      <c r="E5" s="457" t="s">
        <v>742</v>
      </c>
      <c r="F5" s="437"/>
      <c r="I5" s="424"/>
      <c r="J5" s="424"/>
      <c r="K5" s="424"/>
      <c r="L5" s="424"/>
      <c r="M5" s="424"/>
    </row>
    <row r="6" spans="1:13" ht="54.95" customHeight="1">
      <c r="A6" s="367" t="s">
        <v>657</v>
      </c>
      <c r="B6" s="439">
        <v>2577570</v>
      </c>
      <c r="C6" s="439">
        <v>7360239</v>
      </c>
      <c r="D6" s="440">
        <f>(C6-B6)/B6</f>
        <v>1.8554952920774217</v>
      </c>
      <c r="E6" s="367" t="s">
        <v>743</v>
      </c>
      <c r="F6" s="436"/>
    </row>
    <row r="7" spans="1:13" ht="54.95" customHeight="1">
      <c r="A7" s="367" t="s">
        <v>658</v>
      </c>
      <c r="B7" s="359">
        <v>96.44</v>
      </c>
      <c r="C7" s="359"/>
      <c r="D7" s="360"/>
      <c r="E7" s="367" t="s">
        <v>744</v>
      </c>
      <c r="F7" s="436"/>
    </row>
    <row r="8" spans="1:13" ht="54.95" customHeight="1">
      <c r="A8" s="367" t="s">
        <v>736</v>
      </c>
      <c r="B8" s="359">
        <v>99.9</v>
      </c>
      <c r="C8" s="359">
        <v>100</v>
      </c>
      <c r="D8" s="361">
        <f>(C8-B8)/B8</f>
        <v>1.001001001000944E-3</v>
      </c>
      <c r="E8" s="367" t="s">
        <v>745</v>
      </c>
      <c r="F8" s="436"/>
    </row>
    <row r="9" spans="1:13" ht="54.95" customHeight="1">
      <c r="A9" s="367" t="s">
        <v>737</v>
      </c>
      <c r="B9" s="359">
        <v>14.06</v>
      </c>
      <c r="C9" s="359">
        <v>20</v>
      </c>
      <c r="D9" s="440">
        <f>(C9-B9)/B9</f>
        <v>0.42247510668563293</v>
      </c>
      <c r="E9" s="367" t="s">
        <v>746</v>
      </c>
      <c r="F9" s="436"/>
    </row>
    <row r="10" spans="1:13" s="425" customFormat="1" ht="32.25" customHeight="1">
      <c r="A10" s="455" t="s">
        <v>738</v>
      </c>
      <c r="B10" s="455"/>
      <c r="C10" s="455"/>
      <c r="D10" s="455"/>
      <c r="E10" s="458" t="s">
        <v>747</v>
      </c>
      <c r="F10" s="437"/>
      <c r="I10" s="424"/>
      <c r="J10" s="424"/>
      <c r="K10" s="424"/>
      <c r="L10" s="424"/>
      <c r="M10" s="424"/>
    </row>
    <row r="11" spans="1:13" ht="54.95" customHeight="1">
      <c r="A11" s="367" t="s">
        <v>657</v>
      </c>
      <c r="B11" s="439">
        <v>559709</v>
      </c>
      <c r="C11" s="439">
        <v>1284824</v>
      </c>
      <c r="D11" s="440">
        <f>(C11-B11)/B11</f>
        <v>1.2955214227393164</v>
      </c>
      <c r="E11" s="367" t="s">
        <v>743</v>
      </c>
      <c r="F11" s="436"/>
    </row>
    <row r="12" spans="1:13" ht="54.95" customHeight="1">
      <c r="A12" s="367" t="s">
        <v>658</v>
      </c>
      <c r="B12" s="359">
        <v>91.84</v>
      </c>
      <c r="C12" s="359">
        <v>91.25</v>
      </c>
      <c r="D12" s="440">
        <f>(C12-B12)/B12</f>
        <v>-6.424216027874601E-3</v>
      </c>
      <c r="E12" s="367" t="s">
        <v>744</v>
      </c>
      <c r="F12" s="436"/>
    </row>
    <row r="13" spans="1:13" s="425" customFormat="1" ht="27.75" customHeight="1">
      <c r="A13" s="455" t="s">
        <v>739</v>
      </c>
      <c r="B13" s="455"/>
      <c r="C13" s="455"/>
      <c r="D13" s="455"/>
      <c r="E13" s="458" t="s">
        <v>748</v>
      </c>
      <c r="F13" s="437"/>
      <c r="I13" s="424"/>
      <c r="J13" s="424"/>
      <c r="K13" s="424"/>
      <c r="L13" s="424"/>
      <c r="M13" s="424"/>
    </row>
    <row r="14" spans="1:13" ht="54.95" customHeight="1">
      <c r="A14" s="367" t="s">
        <v>740</v>
      </c>
      <c r="B14" s="439">
        <v>20508</v>
      </c>
      <c r="C14" s="439">
        <v>55463</v>
      </c>
      <c r="D14" s="440">
        <f>(C14-B14)/B14</f>
        <v>1.7044567973473765</v>
      </c>
      <c r="E14" s="367" t="s">
        <v>749</v>
      </c>
      <c r="F14" s="436"/>
    </row>
    <row r="15" spans="1:13" s="425" customFormat="1" ht="30.75" customHeight="1">
      <c r="A15" s="455" t="s">
        <v>741</v>
      </c>
      <c r="B15" s="455"/>
      <c r="C15" s="455"/>
      <c r="D15" s="455"/>
      <c r="E15" s="458" t="s">
        <v>817</v>
      </c>
      <c r="F15" s="437"/>
      <c r="I15" s="424"/>
      <c r="J15" s="424"/>
      <c r="K15" s="424"/>
      <c r="L15" s="424"/>
      <c r="M15" s="424"/>
    </row>
    <row r="16" spans="1:13" ht="54.95" customHeight="1">
      <c r="A16" s="367" t="s">
        <v>657</v>
      </c>
      <c r="B16" s="439">
        <v>25664</v>
      </c>
      <c r="C16" s="439">
        <v>43505</v>
      </c>
      <c r="D16" s="440">
        <f>(C16-B16)/B16</f>
        <v>0.69517612219451375</v>
      </c>
      <c r="E16" s="367" t="s">
        <v>743</v>
      </c>
      <c r="F16" s="436"/>
    </row>
    <row r="17" spans="1:5">
      <c r="A17" s="438"/>
      <c r="B17" s="438"/>
      <c r="C17" s="438"/>
      <c r="D17" s="438"/>
      <c r="E17" s="438"/>
    </row>
  </sheetData>
  <mergeCells count="4">
    <mergeCell ref="A1:E1"/>
    <mergeCell ref="A2:E2"/>
    <mergeCell ref="A3:B3"/>
    <mergeCell ref="C3:E3"/>
  </mergeCells>
  <pageMargins left="0.7" right="0.7" top="0.75" bottom="0.75" header="0.3" footer="0.3"/>
  <pageSetup paperSize="9" scale="41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D15"/>
  <sheetViews>
    <sheetView rightToLeft="1" zoomScaleNormal="100" workbookViewId="0">
      <selection sqref="A1:C2"/>
    </sheetView>
  </sheetViews>
  <sheetFormatPr defaultColWidth="9.140625" defaultRowHeight="33" customHeight="1"/>
  <cols>
    <col min="1" max="1" width="45.28515625" style="427" customWidth="1"/>
    <col min="2" max="2" width="40.28515625" style="426" customWidth="1"/>
    <col min="3" max="3" width="58.7109375" style="428" customWidth="1"/>
    <col min="4" max="16384" width="9.140625" style="426"/>
  </cols>
  <sheetData>
    <row r="1" spans="1:4" ht="33" customHeight="1">
      <c r="A1" s="714" t="s">
        <v>889</v>
      </c>
      <c r="B1" s="714"/>
      <c r="C1" s="714"/>
      <c r="D1" s="430"/>
    </row>
    <row r="2" spans="1:4" ht="55.5" customHeight="1">
      <c r="A2" s="792" t="s">
        <v>888</v>
      </c>
      <c r="B2" s="792"/>
      <c r="C2" s="792"/>
      <c r="D2" s="430"/>
    </row>
    <row r="3" spans="1:4" ht="19.5" customHeight="1">
      <c r="A3" s="454" t="s">
        <v>630</v>
      </c>
      <c r="B3" s="879" t="s">
        <v>631</v>
      </c>
      <c r="C3" s="880"/>
      <c r="D3" s="430"/>
    </row>
    <row r="4" spans="1:4" ht="33" customHeight="1">
      <c r="A4" s="365" t="s">
        <v>862</v>
      </c>
      <c r="B4" s="365" t="s">
        <v>652</v>
      </c>
      <c r="C4" s="365" t="s">
        <v>863</v>
      </c>
      <c r="D4" s="430"/>
    </row>
    <row r="5" spans="1:4" ht="33" customHeight="1">
      <c r="A5" s="367" t="s">
        <v>879</v>
      </c>
      <c r="B5" s="434">
        <v>7213897</v>
      </c>
      <c r="C5" s="367" t="s">
        <v>890</v>
      </c>
      <c r="D5" s="430"/>
    </row>
    <row r="6" spans="1:4" ht="33" customHeight="1">
      <c r="A6" s="367" t="s">
        <v>880</v>
      </c>
      <c r="B6" s="435">
        <v>23498</v>
      </c>
      <c r="C6" s="367" t="s">
        <v>891</v>
      </c>
      <c r="D6" s="430"/>
    </row>
    <row r="7" spans="1:4" ht="33" customHeight="1">
      <c r="A7" s="367" t="s">
        <v>881</v>
      </c>
      <c r="B7" s="434">
        <v>3722</v>
      </c>
      <c r="C7" s="367" t="s">
        <v>892</v>
      </c>
      <c r="D7" s="430"/>
    </row>
    <row r="8" spans="1:4" ht="33" customHeight="1">
      <c r="A8" s="367" t="s">
        <v>882</v>
      </c>
      <c r="B8" s="435">
        <v>35341</v>
      </c>
      <c r="C8" s="367" t="s">
        <v>893</v>
      </c>
      <c r="D8" s="430"/>
    </row>
    <row r="9" spans="1:4" ht="33" customHeight="1">
      <c r="A9" s="367" t="s">
        <v>883</v>
      </c>
      <c r="B9" s="434">
        <v>21588</v>
      </c>
      <c r="C9" s="367" t="s">
        <v>894</v>
      </c>
      <c r="D9" s="430"/>
    </row>
    <row r="10" spans="1:4" ht="33" customHeight="1">
      <c r="A10" s="367" t="s">
        <v>884</v>
      </c>
      <c r="B10" s="435">
        <v>12999</v>
      </c>
      <c r="C10" s="367" t="s">
        <v>895</v>
      </c>
      <c r="D10" s="430"/>
    </row>
    <row r="11" spans="1:4" ht="33" customHeight="1">
      <c r="A11" s="367" t="s">
        <v>885</v>
      </c>
      <c r="B11" s="434">
        <v>45931</v>
      </c>
      <c r="C11" s="367" t="s">
        <v>896</v>
      </c>
      <c r="D11" s="430"/>
    </row>
    <row r="12" spans="1:4" ht="33" customHeight="1">
      <c r="A12" s="367" t="s">
        <v>899</v>
      </c>
      <c r="B12" s="435">
        <v>455</v>
      </c>
      <c r="C12" s="367" t="s">
        <v>898</v>
      </c>
      <c r="D12" s="430"/>
    </row>
    <row r="13" spans="1:4" ht="33" customHeight="1">
      <c r="A13" s="367" t="s">
        <v>886</v>
      </c>
      <c r="B13" s="434">
        <v>2808</v>
      </c>
      <c r="C13" s="367" t="s">
        <v>897</v>
      </c>
      <c r="D13" s="430"/>
    </row>
    <row r="14" spans="1:4" ht="33" customHeight="1">
      <c r="A14" s="331" t="s">
        <v>53</v>
      </c>
      <c r="B14" s="453">
        <f>SUM(B5:B13)</f>
        <v>7360239</v>
      </c>
      <c r="C14" s="331" t="s">
        <v>36</v>
      </c>
      <c r="D14" s="430"/>
    </row>
    <row r="15" spans="1:4" ht="33" customHeight="1">
      <c r="A15" s="431"/>
      <c r="B15" s="432"/>
      <c r="C15" s="433"/>
    </row>
  </sheetData>
  <mergeCells count="3">
    <mergeCell ref="A1:C1"/>
    <mergeCell ref="A2:C2"/>
    <mergeCell ref="B3:C3"/>
  </mergeCells>
  <pageMargins left="0.7" right="0.7" top="0.75" bottom="0.75" header="0.3" footer="0.3"/>
  <pageSetup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17"/>
  <sheetViews>
    <sheetView rightToLeft="1" zoomScaleNormal="100" workbookViewId="0">
      <selection sqref="A1:E2"/>
    </sheetView>
  </sheetViews>
  <sheetFormatPr defaultColWidth="9.140625" defaultRowHeight="33" customHeight="1"/>
  <cols>
    <col min="1" max="1" width="23.7109375" style="427" customWidth="1"/>
    <col min="2" max="4" width="17.7109375" style="426" customWidth="1"/>
    <col min="5" max="5" width="23.7109375" style="428" customWidth="1"/>
    <col min="6" max="14" width="9.140625" style="426"/>
    <col min="15" max="15" width="14.7109375" style="426" bestFit="1" customWidth="1"/>
    <col min="16" max="16" width="11.42578125" style="426" bestFit="1" customWidth="1"/>
    <col min="17" max="16384" width="9.140625" style="426"/>
  </cols>
  <sheetData>
    <row r="1" spans="1:15" ht="33" customHeight="1">
      <c r="A1" s="714" t="s">
        <v>887</v>
      </c>
      <c r="B1" s="714"/>
      <c r="C1" s="714"/>
      <c r="D1" s="714"/>
      <c r="E1" s="714"/>
      <c r="F1" s="430"/>
    </row>
    <row r="2" spans="1:15" ht="33" customHeight="1">
      <c r="A2" s="881" t="s">
        <v>967</v>
      </c>
      <c r="B2" s="881"/>
      <c r="C2" s="881"/>
      <c r="D2" s="881"/>
      <c r="E2" s="881"/>
      <c r="F2" s="430"/>
    </row>
    <row r="3" spans="1:15" ht="20.25" customHeight="1">
      <c r="A3" s="708" t="s">
        <v>1239</v>
      </c>
      <c r="B3" s="708"/>
      <c r="C3" s="704" t="s">
        <v>646</v>
      </c>
      <c r="D3" s="705"/>
      <c r="E3" s="706"/>
      <c r="F3" s="430"/>
    </row>
    <row r="4" spans="1:15" ht="33" customHeight="1">
      <c r="A4" s="365" t="s">
        <v>862</v>
      </c>
      <c r="B4" s="365" t="s">
        <v>85</v>
      </c>
      <c r="C4" s="365" t="s">
        <v>86</v>
      </c>
      <c r="D4" s="365" t="s">
        <v>84</v>
      </c>
      <c r="E4" s="365" t="s">
        <v>863</v>
      </c>
      <c r="F4" s="430"/>
    </row>
    <row r="5" spans="1:15" ht="33" customHeight="1">
      <c r="A5" s="367" t="s">
        <v>1080</v>
      </c>
      <c r="B5" s="662">
        <v>11799</v>
      </c>
      <c r="C5" s="662">
        <v>9581</v>
      </c>
      <c r="D5" s="356">
        <f>SUM(B5:C5)</f>
        <v>21380</v>
      </c>
      <c r="E5" s="367" t="s">
        <v>864</v>
      </c>
      <c r="F5" s="430"/>
    </row>
    <row r="6" spans="1:15" ht="33" customHeight="1">
      <c r="A6" s="367" t="s">
        <v>1081</v>
      </c>
      <c r="B6" s="663">
        <v>23892</v>
      </c>
      <c r="C6" s="663">
        <v>22745</v>
      </c>
      <c r="D6" s="356">
        <f t="shared" ref="D6:D16" si="0">SUM(B6:C6)</f>
        <v>46637</v>
      </c>
      <c r="E6" s="367" t="s">
        <v>865</v>
      </c>
      <c r="F6" s="430"/>
    </row>
    <row r="7" spans="1:15" ht="33" customHeight="1">
      <c r="A7" s="367" t="s">
        <v>866</v>
      </c>
      <c r="B7" s="662">
        <v>134321</v>
      </c>
      <c r="C7" s="662">
        <v>190210</v>
      </c>
      <c r="D7" s="356">
        <f t="shared" si="0"/>
        <v>324531</v>
      </c>
      <c r="E7" s="367" t="s">
        <v>811</v>
      </c>
      <c r="F7" s="430"/>
    </row>
    <row r="8" spans="1:15" ht="33" customHeight="1">
      <c r="A8" s="367" t="s">
        <v>867</v>
      </c>
      <c r="B8" s="663">
        <v>44361</v>
      </c>
      <c r="C8" s="663">
        <v>97204</v>
      </c>
      <c r="D8" s="356">
        <f t="shared" si="0"/>
        <v>141565</v>
      </c>
      <c r="E8" s="367" t="s">
        <v>868</v>
      </c>
      <c r="F8" s="430"/>
    </row>
    <row r="9" spans="1:15" ht="33" customHeight="1">
      <c r="A9" s="367" t="s">
        <v>869</v>
      </c>
      <c r="B9" s="662">
        <v>15083</v>
      </c>
      <c r="C9" s="662">
        <v>23469</v>
      </c>
      <c r="D9" s="356">
        <f t="shared" si="0"/>
        <v>38552</v>
      </c>
      <c r="E9" s="367" t="s">
        <v>870</v>
      </c>
      <c r="F9" s="430"/>
    </row>
    <row r="10" spans="1:15" ht="33" customHeight="1">
      <c r="A10" s="367" t="s">
        <v>813</v>
      </c>
      <c r="B10" s="663">
        <v>39081</v>
      </c>
      <c r="C10" s="663">
        <v>79557</v>
      </c>
      <c r="D10" s="356">
        <f t="shared" si="0"/>
        <v>118638</v>
      </c>
      <c r="E10" s="367" t="s">
        <v>71</v>
      </c>
      <c r="F10" s="430"/>
    </row>
    <row r="11" spans="1:15" ht="33" customHeight="1">
      <c r="A11" s="367" t="s">
        <v>871</v>
      </c>
      <c r="B11" s="662">
        <v>13039</v>
      </c>
      <c r="C11" s="662">
        <v>19997</v>
      </c>
      <c r="D11" s="356">
        <f t="shared" si="0"/>
        <v>33036</v>
      </c>
      <c r="E11" s="367" t="s">
        <v>90</v>
      </c>
      <c r="F11" s="430"/>
      <c r="O11" s="429"/>
    </row>
    <row r="12" spans="1:15" ht="33" customHeight="1">
      <c r="A12" s="367" t="s">
        <v>872</v>
      </c>
      <c r="B12" s="663">
        <v>16103</v>
      </c>
      <c r="C12" s="663">
        <v>26975</v>
      </c>
      <c r="D12" s="356">
        <f t="shared" si="0"/>
        <v>43078</v>
      </c>
      <c r="E12" s="367" t="s">
        <v>68</v>
      </c>
      <c r="F12" s="430"/>
    </row>
    <row r="13" spans="1:15" ht="33" customHeight="1">
      <c r="A13" s="367" t="s">
        <v>873</v>
      </c>
      <c r="B13" s="662">
        <v>12192</v>
      </c>
      <c r="C13" s="662">
        <v>102596</v>
      </c>
      <c r="D13" s="356">
        <f t="shared" si="0"/>
        <v>114788</v>
      </c>
      <c r="E13" s="367" t="s">
        <v>874</v>
      </c>
      <c r="F13" s="430"/>
    </row>
    <row r="14" spans="1:15" ht="33" customHeight="1">
      <c r="A14" s="367" t="s">
        <v>875</v>
      </c>
      <c r="B14" s="663">
        <v>59654</v>
      </c>
      <c r="C14" s="663">
        <v>93260</v>
      </c>
      <c r="D14" s="356">
        <f t="shared" si="0"/>
        <v>152914</v>
      </c>
      <c r="E14" s="367" t="s">
        <v>876</v>
      </c>
      <c r="F14" s="430"/>
    </row>
    <row r="15" spans="1:15" ht="33" customHeight="1">
      <c r="A15" s="367" t="s">
        <v>877</v>
      </c>
      <c r="B15" s="662">
        <v>82116</v>
      </c>
      <c r="C15" s="662">
        <v>155227</v>
      </c>
      <c r="D15" s="356">
        <f t="shared" si="0"/>
        <v>237343</v>
      </c>
      <c r="E15" s="367" t="s">
        <v>878</v>
      </c>
      <c r="F15" s="430"/>
    </row>
    <row r="16" spans="1:15" ht="33" customHeight="1">
      <c r="A16" s="331" t="s">
        <v>53</v>
      </c>
      <c r="B16" s="453">
        <f>SUM(B5:B15)</f>
        <v>451641</v>
      </c>
      <c r="C16" s="453">
        <f>SUM(C5:C15)</f>
        <v>820821</v>
      </c>
      <c r="D16" s="453">
        <f t="shared" si="0"/>
        <v>1272462</v>
      </c>
      <c r="E16" s="331" t="s">
        <v>36</v>
      </c>
      <c r="F16" s="430"/>
    </row>
    <row r="17" spans="1:5" ht="33" customHeight="1">
      <c r="A17" s="431"/>
      <c r="B17" s="432"/>
      <c r="C17" s="432"/>
      <c r="D17" s="432"/>
      <c r="E17" s="433"/>
    </row>
  </sheetData>
  <mergeCells count="4">
    <mergeCell ref="A1:E1"/>
    <mergeCell ref="A2:E2"/>
    <mergeCell ref="A3:B3"/>
    <mergeCell ref="C3:E3"/>
  </mergeCells>
  <pageMargins left="0.7" right="0.7" top="0.75" bottom="0.75" header="0.3" footer="0.3"/>
  <pageSetup scale="8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"/>
  <sheetViews>
    <sheetView rightToLeft="1" zoomScale="180" zoomScaleNormal="180" workbookViewId="0">
      <selection activeCell="M18" sqref="M18"/>
    </sheetView>
  </sheetViews>
  <sheetFormatPr defaultColWidth="9.140625" defaultRowHeight="15"/>
  <cols>
    <col min="1" max="16384" width="9.140625" style="401"/>
  </cols>
  <sheetData/>
  <pageMargins left="0.7" right="0.7" top="0.75" bottom="0.75" header="0.3" footer="0.3"/>
  <drawing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20" sqref="V20"/>
    </sheetView>
  </sheetViews>
  <sheetFormatPr defaultColWidth="9.140625" defaultRowHeight="15"/>
  <cols>
    <col min="1" max="16384" width="9.140625" style="401"/>
  </cols>
  <sheetData>
    <row r="1" spans="1:20" ht="23.25">
      <c r="A1" s="882" t="s">
        <v>1108</v>
      </c>
      <c r="B1" s="883"/>
      <c r="C1" s="883"/>
      <c r="D1" s="883"/>
      <c r="E1" s="883"/>
      <c r="F1" s="883"/>
      <c r="G1" s="883"/>
      <c r="H1" s="883"/>
      <c r="I1" s="883"/>
      <c r="J1" s="883"/>
      <c r="K1" s="883"/>
      <c r="L1" s="883"/>
      <c r="M1" s="883"/>
      <c r="N1" s="883"/>
      <c r="O1" s="883"/>
      <c r="P1" s="883"/>
      <c r="Q1" s="883"/>
      <c r="R1" s="883"/>
      <c r="S1" s="883"/>
      <c r="T1" s="884"/>
    </row>
    <row r="2" spans="1:20" ht="23.25">
      <c r="A2" s="885" t="s">
        <v>1109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15" sqref="V15"/>
    </sheetView>
  </sheetViews>
  <sheetFormatPr defaultColWidth="9.140625" defaultRowHeight="15"/>
  <cols>
    <col min="1" max="16384" width="9.140625" style="401"/>
  </cols>
  <sheetData>
    <row r="1" spans="1:20" ht="23.25">
      <c r="A1" s="888" t="s">
        <v>1110</v>
      </c>
      <c r="B1" s="889"/>
      <c r="C1" s="889"/>
      <c r="D1" s="889"/>
      <c r="E1" s="889"/>
      <c r="F1" s="889"/>
      <c r="G1" s="889"/>
      <c r="H1" s="889"/>
      <c r="I1" s="889"/>
      <c r="J1" s="889"/>
      <c r="K1" s="889"/>
      <c r="L1" s="889"/>
      <c r="M1" s="889"/>
      <c r="N1" s="889"/>
      <c r="O1" s="889"/>
      <c r="P1" s="889"/>
      <c r="Q1" s="889"/>
      <c r="R1" s="889"/>
      <c r="S1" s="889"/>
      <c r="T1" s="890"/>
    </row>
    <row r="2" spans="1:20" ht="23.25">
      <c r="A2" s="891" t="s">
        <v>1111</v>
      </c>
      <c r="B2" s="892"/>
      <c r="C2" s="892"/>
      <c r="D2" s="892"/>
      <c r="E2" s="892"/>
      <c r="F2" s="892"/>
      <c r="G2" s="892"/>
      <c r="H2" s="892"/>
      <c r="I2" s="892"/>
      <c r="J2" s="892"/>
      <c r="K2" s="892"/>
      <c r="L2" s="892"/>
      <c r="M2" s="892"/>
      <c r="N2" s="892"/>
      <c r="O2" s="892"/>
      <c r="P2" s="892"/>
      <c r="Q2" s="892"/>
      <c r="R2" s="892"/>
      <c r="S2" s="892"/>
      <c r="T2" s="893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20" sqref="W20"/>
    </sheetView>
  </sheetViews>
  <sheetFormatPr defaultColWidth="9.140625" defaultRowHeight="15"/>
  <cols>
    <col min="1" max="16384" width="9.140625" style="401"/>
  </cols>
  <sheetData>
    <row r="1" spans="1:20" ht="23.25">
      <c r="A1" s="894" t="s">
        <v>1112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6"/>
    </row>
    <row r="2" spans="1:20" ht="23.25">
      <c r="A2" s="885" t="s">
        <v>1113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21" sqref="V21"/>
    </sheetView>
  </sheetViews>
  <sheetFormatPr defaultColWidth="9.140625" defaultRowHeight="15"/>
  <cols>
    <col min="1" max="16384" width="9.140625" style="401"/>
  </cols>
  <sheetData>
    <row r="1" spans="1:20" ht="23.25">
      <c r="A1" s="894" t="s">
        <v>1114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6"/>
    </row>
    <row r="2" spans="1:20" ht="23.25">
      <c r="A2" s="885" t="s">
        <v>1115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V20" sqref="V20"/>
    </sheetView>
  </sheetViews>
  <sheetFormatPr defaultColWidth="9.140625" defaultRowHeight="15"/>
  <cols>
    <col min="1" max="16384" width="9.140625" style="401"/>
  </cols>
  <sheetData>
    <row r="1" spans="1:20" ht="23.25">
      <c r="A1" s="894" t="s">
        <v>1116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6"/>
    </row>
    <row r="2" spans="1:20" ht="23.25">
      <c r="A2" s="885" t="s">
        <v>1117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sqref="A1:T1"/>
    </sheetView>
  </sheetViews>
  <sheetFormatPr defaultColWidth="9.140625" defaultRowHeight="15"/>
  <cols>
    <col min="1" max="16384" width="9.140625" style="401"/>
  </cols>
  <sheetData>
    <row r="1" spans="1:20" ht="23.25">
      <c r="A1" s="897" t="s">
        <v>1123</v>
      </c>
      <c r="B1" s="898"/>
      <c r="C1" s="898"/>
      <c r="D1" s="898"/>
      <c r="E1" s="898"/>
      <c r="F1" s="898"/>
      <c r="G1" s="898"/>
      <c r="H1" s="898"/>
      <c r="I1" s="898"/>
      <c r="J1" s="898"/>
      <c r="K1" s="898"/>
      <c r="L1" s="898"/>
      <c r="M1" s="898"/>
      <c r="N1" s="898"/>
      <c r="O1" s="898"/>
      <c r="P1" s="898"/>
      <c r="Q1" s="898"/>
      <c r="R1" s="898"/>
      <c r="S1" s="898"/>
      <c r="T1" s="899"/>
    </row>
    <row r="2" spans="1:20" ht="23.25">
      <c r="A2" s="885" t="s">
        <v>1118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pageSetup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W21" sqref="W21"/>
    </sheetView>
  </sheetViews>
  <sheetFormatPr defaultColWidth="9.140625" defaultRowHeight="15"/>
  <cols>
    <col min="1" max="16384" width="9.140625" style="401"/>
  </cols>
  <sheetData>
    <row r="1" spans="1:20" ht="23.25">
      <c r="A1" s="894" t="s">
        <v>1119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6"/>
    </row>
    <row r="2" spans="1:20" ht="23.25">
      <c r="A2" s="885" t="s">
        <v>1120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2"/>
  <sheetViews>
    <sheetView rightToLeft="1" zoomScaleNormal="100" workbookViewId="0">
      <selection activeCell="AB28" sqref="AB28"/>
    </sheetView>
  </sheetViews>
  <sheetFormatPr defaultColWidth="9.140625" defaultRowHeight="15"/>
  <cols>
    <col min="1" max="16384" width="9.140625" style="401"/>
  </cols>
  <sheetData>
    <row r="1" spans="1:20" ht="23.25">
      <c r="A1" s="894" t="s">
        <v>1121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6"/>
    </row>
    <row r="2" spans="1:20" ht="23.25">
      <c r="A2" s="885" t="s">
        <v>1122</v>
      </c>
      <c r="B2" s="886"/>
      <c r="C2" s="886"/>
      <c r="D2" s="886"/>
      <c r="E2" s="886"/>
      <c r="F2" s="886"/>
      <c r="G2" s="886"/>
      <c r="H2" s="886"/>
      <c r="I2" s="886"/>
      <c r="J2" s="886"/>
      <c r="K2" s="886"/>
      <c r="L2" s="886"/>
      <c r="M2" s="886"/>
      <c r="N2" s="886"/>
      <c r="O2" s="886"/>
      <c r="P2" s="886"/>
      <c r="Q2" s="886"/>
      <c r="R2" s="886"/>
      <c r="S2" s="886"/>
      <c r="T2" s="887"/>
    </row>
  </sheetData>
  <mergeCells count="2">
    <mergeCell ref="A1:T1"/>
    <mergeCell ref="A2:T2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مستند" ma:contentTypeID="0x010100D779EED44E39424A890D60A7D2E59618" ma:contentTypeVersion="5" ma:contentTypeDescription="إنشاء مستند جديد." ma:contentTypeScope="" ma:versionID="5a8a1ddbfc14deb985d7e11e55bd508b">
  <xsd:schema xmlns:xsd="http://www.w3.org/2001/XMLSchema" xmlns:xs="http://www.w3.org/2001/XMLSchema" xmlns:p="http://schemas.microsoft.com/office/2006/metadata/properties" xmlns:ns1="http://schemas.microsoft.com/sharepoint/v3" xmlns:ns2="5797868e-33e7-4173-aba2-645c7f9f4275" xmlns:ns3="57f072df-4a49-4577-8cda-61964759c94d" targetNamespace="http://schemas.microsoft.com/office/2006/metadata/properties" ma:root="true" ma:fieldsID="5ddb3e9e5b42d38598b7cfc2aedf2625" ns1:_="" ns2:_="" ns3:_="">
    <xsd:import namespace="http://schemas.microsoft.com/sharepoint/v3"/>
    <xsd:import namespace="5797868e-33e7-4173-aba2-645c7f9f4275"/>
    <xsd:import namespace="57f072df-4a49-4577-8cda-61964759c94d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DisplayOrder"/>
                <xsd:element ref="ns2:SharedWithUsers" minOccurs="0"/>
                <xsd:element ref="ns3: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جدولة تاريخ البدء" ma:internalName="PublishingStartDate">
      <xsd:simpleType>
        <xsd:restriction base="dms:Unknown"/>
      </xsd:simpleType>
    </xsd:element>
    <xsd:element name="PublishingExpirationDate" ma:index="9" nillable="true" ma:displayName="جدولة تاريخ الانتهاء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97868e-33e7-4173-aba2-645c7f9f4275" elementFormDefault="qualified">
    <xsd:import namespace="http://schemas.microsoft.com/office/2006/documentManagement/types"/>
    <xsd:import namespace="http://schemas.microsoft.com/office/infopath/2007/PartnerControls"/>
    <xsd:element name="DisplayOrder" ma:index="10" ma:displayName="ترتيب ظهور العنصر" ma:decimals="0" ma:default="1" ma:description="يمكن استخدام هذا العمود لترتيب ظهور العنصر المرتبط به وبشكل عام يتم إظهار العنصر ذو الرقم الأكبر أولاً, أي نعتمد الترتيب التنازلي" ma:internalName="DisplayOrder" ma:percentage="FALSE">
      <xsd:simpleType>
        <xsd:restriction base="dms:Number"/>
      </xsd:simpleType>
    </xsd:element>
    <xsd:element name="SharedWithUsers" ma:index="11" nillable="true" ma:displayName="تمت مشاركته مع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f072df-4a49-4577-8cda-61964759c94d" elementFormDefault="qualified">
    <xsd:import namespace="http://schemas.microsoft.com/office/2006/documentManagement/types"/>
    <xsd:import namespace="http://schemas.microsoft.com/office/infopath/2007/PartnerControls"/>
    <xsd:element name="Status" ma:index="12" nillable="true" ma:displayName="Status" ma:internalName="Status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نوع المحتوى"/>
        <xsd:element ref="dc:title" minOccurs="0" maxOccurs="1" ma:index="4" ma:displayName="العنوان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isplayOrder xmlns="5797868e-33e7-4173-aba2-645c7f9f4275">153</DisplayOrder>
    <PublishingExpirationDate xmlns="http://schemas.microsoft.com/sharepoint/v3" xsi:nil="true"/>
    <PublishingStartDate xmlns="http://schemas.microsoft.com/sharepoint/v3" xsi:nil="true"/>
    <Status xmlns="57f072df-4a49-4577-8cda-61964759c94d">0</Status>
  </documentManagement>
</p:properties>
</file>

<file path=customXml/itemProps1.xml><?xml version="1.0" encoding="utf-8"?>
<ds:datastoreItem xmlns:ds="http://schemas.openxmlformats.org/officeDocument/2006/customXml" ds:itemID="{3F1A1601-D973-4166-A443-EF2A9B58DD92}"/>
</file>

<file path=customXml/itemProps2.xml><?xml version="1.0" encoding="utf-8"?>
<ds:datastoreItem xmlns:ds="http://schemas.openxmlformats.org/officeDocument/2006/customXml" ds:itemID="{808868FC-C2A8-4B4F-B2E3-B4A1E9E9F4A7}"/>
</file>

<file path=customXml/itemProps3.xml><?xml version="1.0" encoding="utf-8"?>
<ds:datastoreItem xmlns:ds="http://schemas.openxmlformats.org/officeDocument/2006/customXml" ds:itemID="{F4ECCDAD-D03C-4E0A-8826-227F81B1E0E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73</vt:i4>
      </vt:variant>
      <vt:variant>
        <vt:lpstr>Named Ranges</vt:lpstr>
      </vt:variant>
      <vt:variant>
        <vt:i4>57</vt:i4>
      </vt:variant>
    </vt:vector>
  </HeadingPairs>
  <TitlesOfParts>
    <vt:vector size="130" baseType="lpstr">
      <vt:lpstr>فهرس الباب الرابع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  <vt:lpstr>48</vt:lpstr>
      <vt:lpstr>49</vt:lpstr>
      <vt:lpstr>50</vt:lpstr>
      <vt:lpstr>51</vt:lpstr>
      <vt:lpstr>52</vt:lpstr>
      <vt:lpstr>53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مؤشرات أداء الصحة</vt:lpstr>
      <vt:lpstr>fig1</vt:lpstr>
      <vt:lpstr>fig (2)</vt:lpstr>
      <vt:lpstr>fig (3)</vt:lpstr>
      <vt:lpstr>fig (4)</vt:lpstr>
      <vt:lpstr>fig (5)</vt:lpstr>
      <vt:lpstr>fig (6)</vt:lpstr>
      <vt:lpstr>fig (7)</vt:lpstr>
      <vt:lpstr>fig (8)</vt:lpstr>
      <vt:lpstr>'1'!Print_Area</vt:lpstr>
      <vt:lpstr>'10'!Print_Area</vt:lpstr>
      <vt:lpstr>'11'!Print_Area</vt:lpstr>
      <vt:lpstr>'13'!Print_Area</vt:lpstr>
      <vt:lpstr>'14'!Print_Area</vt:lpstr>
      <vt:lpstr>'15'!Print_Area</vt:lpstr>
      <vt:lpstr>'16'!Print_Area</vt:lpstr>
      <vt:lpstr>'17'!Print_Area</vt:lpstr>
      <vt:lpstr>'18'!Print_Area</vt:lpstr>
      <vt:lpstr>'19'!Print_Area</vt:lpstr>
      <vt:lpstr>'2'!Print_Area</vt:lpstr>
      <vt:lpstr>'22'!Print_Area</vt:lpstr>
      <vt:lpstr>'23'!Print_Area</vt:lpstr>
      <vt:lpstr>'24'!Print_Area</vt:lpstr>
      <vt:lpstr>'25'!Print_Area</vt:lpstr>
      <vt:lpstr>'26'!Print_Area</vt:lpstr>
      <vt:lpstr>'27'!Print_Area</vt:lpstr>
      <vt:lpstr>'28'!Print_Area</vt:lpstr>
      <vt:lpstr>'29'!Print_Area</vt:lpstr>
      <vt:lpstr>'3'!Print_Area</vt:lpstr>
      <vt:lpstr>'30'!Print_Area</vt:lpstr>
      <vt:lpstr>'31'!Print_Area</vt:lpstr>
      <vt:lpstr>'32'!Print_Area</vt:lpstr>
      <vt:lpstr>'33'!Print_Area</vt:lpstr>
      <vt:lpstr>'34'!Print_Area</vt:lpstr>
      <vt:lpstr>'35'!Print_Area</vt:lpstr>
      <vt:lpstr>'36'!Print_Area</vt:lpstr>
      <vt:lpstr>'37'!Print_Area</vt:lpstr>
      <vt:lpstr>'38'!Print_Area</vt:lpstr>
      <vt:lpstr>'39'!Print_Area</vt:lpstr>
      <vt:lpstr>'4'!Print_Area</vt:lpstr>
      <vt:lpstr>'40'!Print_Area</vt:lpstr>
      <vt:lpstr>'41'!Print_Area</vt:lpstr>
      <vt:lpstr>'42'!Print_Area</vt:lpstr>
      <vt:lpstr>'43'!Print_Area</vt:lpstr>
      <vt:lpstr>'44'!Print_Area</vt:lpstr>
      <vt:lpstr>'45'!Print_Area</vt:lpstr>
      <vt:lpstr>'46'!Print_Area</vt:lpstr>
      <vt:lpstr>'47'!Print_Area</vt:lpstr>
      <vt:lpstr>'48'!Print_Area</vt:lpstr>
      <vt:lpstr>'49'!Print_Area</vt:lpstr>
      <vt:lpstr>'5'!Print_Area</vt:lpstr>
      <vt:lpstr>'50'!Print_Area</vt:lpstr>
      <vt:lpstr>'51'!Print_Area</vt:lpstr>
      <vt:lpstr>'52'!Print_Area</vt:lpstr>
      <vt:lpstr>'53'!Print_Area</vt:lpstr>
      <vt:lpstr>'54'!Print_Area</vt:lpstr>
      <vt:lpstr>'55'!Print_Area</vt:lpstr>
      <vt:lpstr>'56'!Print_Area</vt:lpstr>
      <vt:lpstr>'58'!Print_Area</vt:lpstr>
      <vt:lpstr>'59'!Print_Area</vt:lpstr>
      <vt:lpstr>'6'!Print_Area</vt:lpstr>
      <vt:lpstr>'60'!Print_Area</vt:lpstr>
      <vt:lpstr>'7'!Print_Area</vt:lpstr>
      <vt:lpstr>'8'!Print_Area</vt:lpstr>
      <vt:lpstr>'9'!Print_Area</vt:lpstr>
      <vt:lpstr>'فهرس الباب الرابع'!Print_Area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الباب الرابع: الأنشطة الصحية لعام 2020م</dc:title>
  <dc:creator>aziz</dc:creator>
  <cp:lastModifiedBy>Naseem Saleh Ghethan Alqarni</cp:lastModifiedBy>
  <cp:lastPrinted>2020-03-15T11:40:32Z</cp:lastPrinted>
  <dcterms:created xsi:type="dcterms:W3CDTF">2013-04-21T09:14:43Z</dcterms:created>
  <dcterms:modified xsi:type="dcterms:W3CDTF">2022-04-17T08:21:56Z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0x010100D779EED44E39424A890D60A7D2E59618</vt:lpwstr>
  </property>
</Properties>
</file>