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احصائي السنوي للرفع على موقع الوزارة\عربي\الكتاب الاحصائي لعام 2021\"/>
    </mc:Choice>
  </mc:AlternateContent>
  <bookViews>
    <workbookView xWindow="0" yWindow="0" windowWidth="28800" windowHeight="12330" activeTab="9"/>
  </bookViews>
  <sheets>
    <sheet name="فهرس الباب الأول" sheetId="20" r:id="rId1"/>
    <sheet name="1" sheetId="1" r:id="rId2"/>
    <sheet name="2" sheetId="2" r:id="rId3"/>
    <sheet name="3" sheetId="23" r:id="rId4"/>
    <sheet name="4" sheetId="5" r:id="rId5"/>
    <sheet name="5" sheetId="6" r:id="rId6"/>
    <sheet name="6" sheetId="7" r:id="rId7"/>
    <sheet name="7" sheetId="8" r:id="rId8"/>
    <sheet name="8" sheetId="9" r:id="rId9"/>
    <sheet name="9" sheetId="24" r:id="rId10"/>
    <sheet name="10" sheetId="26" r:id="rId11"/>
    <sheet name="11" sheetId="28" r:id="rId12"/>
  </sheets>
  <definedNames>
    <definedName name="_xlnm.Print_Area" localSheetId="1">'1'!$A$1:$D$21</definedName>
    <definedName name="_xlnm.Print_Area" localSheetId="11">'11'!$A$1:$J$22</definedName>
    <definedName name="_xlnm.Print_Area" localSheetId="2">'2'!$A$1:$D$10</definedName>
    <definedName name="_xlnm.Print_Area" localSheetId="3">'3'!$A$1:$B$19</definedName>
    <definedName name="_xlnm.Print_Area" localSheetId="4">'4'!$A$1:$G$17</definedName>
    <definedName name="_xlnm.Print_Area" localSheetId="5">'5'!$A$1:$G$25</definedName>
    <definedName name="_xlnm.Print_Area" localSheetId="6">'6'!$A$1:$H$25</definedName>
    <definedName name="_xlnm.Print_Area" localSheetId="7">'7'!$A$1:$G$12</definedName>
    <definedName name="_xlnm.Print_Area" localSheetId="8">'8'!$A$1:$G$11</definedName>
    <definedName name="_xlnm.Print_Area" localSheetId="9">'9'!$A$1:$I$6</definedName>
    <definedName name="_xlnm.Print_Area" localSheetId="0">'فهرس الباب الأول'!$A$1:$C$24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5" i="5"/>
  <c r="F20" i="28"/>
  <c r="E20" i="28"/>
  <c r="C20" i="28"/>
  <c r="B20" i="28"/>
  <c r="I19" i="28"/>
  <c r="H19" i="28"/>
  <c r="G19" i="28"/>
  <c r="D19" i="28"/>
  <c r="I18" i="28"/>
  <c r="H18" i="28"/>
  <c r="G18" i="28"/>
  <c r="D18" i="28"/>
  <c r="I17" i="28"/>
  <c r="H17" i="28"/>
  <c r="J17" i="28" s="1"/>
  <c r="G17" i="28"/>
  <c r="D17" i="28"/>
  <c r="I16" i="28"/>
  <c r="H16" i="28"/>
  <c r="G16" i="28"/>
  <c r="D16" i="28"/>
  <c r="I15" i="28"/>
  <c r="H15" i="28"/>
  <c r="G15" i="28"/>
  <c r="D15" i="28"/>
  <c r="I14" i="28"/>
  <c r="H14" i="28"/>
  <c r="J14" i="28" s="1"/>
  <c r="G14" i="28"/>
  <c r="D14" i="28"/>
  <c r="I13" i="28"/>
  <c r="H13" i="28"/>
  <c r="G13" i="28"/>
  <c r="D13" i="28"/>
  <c r="I12" i="28"/>
  <c r="H12" i="28"/>
  <c r="G12" i="28"/>
  <c r="D12" i="28"/>
  <c r="I11" i="28"/>
  <c r="H11" i="28"/>
  <c r="J11" i="28" s="1"/>
  <c r="G11" i="28"/>
  <c r="D11" i="28"/>
  <c r="I10" i="28"/>
  <c r="H10" i="28"/>
  <c r="G10" i="28"/>
  <c r="D10" i="28"/>
  <c r="I9" i="28"/>
  <c r="H9" i="28"/>
  <c r="G9" i="28"/>
  <c r="D9" i="28"/>
  <c r="I8" i="28"/>
  <c r="H8" i="28"/>
  <c r="J8" i="28" s="1"/>
  <c r="G8" i="28"/>
  <c r="D8" i="28"/>
  <c r="I7" i="28"/>
  <c r="H7" i="28"/>
  <c r="G7" i="28"/>
  <c r="D7" i="28"/>
  <c r="I6" i="28"/>
  <c r="H6" i="28"/>
  <c r="G6" i="28"/>
  <c r="D6" i="28"/>
  <c r="J13" i="28" l="1"/>
  <c r="J16" i="28"/>
  <c r="J19" i="28"/>
  <c r="J7" i="28"/>
  <c r="J15" i="28"/>
  <c r="J12" i="28"/>
  <c r="J18" i="28"/>
  <c r="D20" i="28"/>
  <c r="G20" i="28"/>
  <c r="H20" i="28"/>
  <c r="I20" i="28"/>
  <c r="J9" i="28"/>
  <c r="J6" i="28"/>
  <c r="J10" i="28"/>
  <c r="J20" i="28" l="1"/>
  <c r="E9" i="23" l="1"/>
  <c r="E10" i="23"/>
  <c r="E11" i="23"/>
  <c r="E12" i="23"/>
  <c r="E13" i="23"/>
  <c r="E14" i="23"/>
  <c r="E15" i="23"/>
  <c r="E16" i="23"/>
  <c r="E17" i="23"/>
  <c r="E18" i="23"/>
  <c r="E8" i="23"/>
  <c r="F2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5" i="7"/>
  <c r="G2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6" i="7"/>
  <c r="G5" i="7"/>
  <c r="D25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6" i="7"/>
  <c r="D5" i="7"/>
  <c r="C25" i="7"/>
  <c r="E25" i="7"/>
  <c r="B25" i="7"/>
  <c r="E11" i="9"/>
  <c r="D11" i="9"/>
  <c r="C11" i="9"/>
  <c r="B11" i="9"/>
</calcChain>
</file>

<file path=xl/sharedStrings.xml><?xml version="1.0" encoding="utf-8"?>
<sst xmlns="http://schemas.openxmlformats.org/spreadsheetml/2006/main" count="405" uniqueCount="309">
  <si>
    <t>النسبة المئوية للمواليد الذين تقل أوزانهم عن الوزن الطبيعي</t>
  </si>
  <si>
    <t>Total Fertility Rate</t>
  </si>
  <si>
    <t>معدل الخصوبة الكلي</t>
  </si>
  <si>
    <t>% Population 65+ Years</t>
  </si>
  <si>
    <t xml:space="preserve">النسبة المئوية للسكان  من 65 سنة  فأكثر                </t>
  </si>
  <si>
    <t>% Population 15- 64 Years</t>
  </si>
  <si>
    <r>
      <t xml:space="preserve">النسبة المئوية للسكان من 15-64 سنة                    </t>
    </r>
    <r>
      <rPr>
        <b/>
        <sz val="10"/>
        <rFont val="Arial"/>
        <family val="2"/>
        <charset val="178"/>
      </rPr>
      <t/>
    </r>
  </si>
  <si>
    <t>% Population Under 15 Years</t>
  </si>
  <si>
    <t xml:space="preserve">النسبة المئوية للسكان أقل من 15 سنة                        </t>
  </si>
  <si>
    <t>% Population Under 5 Years</t>
  </si>
  <si>
    <t xml:space="preserve">النسبة المئوية للسكان أقل من 5 سنوات                   </t>
  </si>
  <si>
    <t>Annual Population Growth Rate (%)</t>
  </si>
  <si>
    <t>معدل النمو السنوي للسكان  (%)</t>
  </si>
  <si>
    <t xml:space="preserve"> Crude Birth Rate /1000 Population</t>
  </si>
  <si>
    <t xml:space="preserve">المعدل الخام للمواليد لكل 1000 نسمة              </t>
  </si>
  <si>
    <t>Total Estimated Population Size</t>
  </si>
  <si>
    <t>Table 1-1</t>
  </si>
  <si>
    <t>جدول 1-1</t>
  </si>
  <si>
    <t>Demographic Indicators</t>
  </si>
  <si>
    <t xml:space="preserve">المؤشرات السكانية </t>
  </si>
  <si>
    <t>Basic Indicators</t>
  </si>
  <si>
    <t>المؤشرات الأساسية</t>
  </si>
  <si>
    <t>Source:General Authority for Statistics</t>
  </si>
  <si>
    <t>المصدر : الهيئة العامة للإحصاء</t>
  </si>
  <si>
    <t xml:space="preserve">معدل وفيــــات الأمومة لكل مائة ألف مولود حي </t>
  </si>
  <si>
    <t>Under 5 Mortality Rate/1000 Live Birth</t>
  </si>
  <si>
    <t>معدل وفيـات الأطفال دون الخامسة لكل ألف مولود حي</t>
  </si>
  <si>
    <t>Infant Mortality Rate / 1000  Live Birth</t>
  </si>
  <si>
    <t>معدل وفيات الرضع لكل ألف مولود حي</t>
  </si>
  <si>
    <t>Neonatal Mortality Rate / 1000  Live Birth</t>
  </si>
  <si>
    <t>معدل وفيات حديثي الولادة لكل ألف مولود حي</t>
  </si>
  <si>
    <t>Table 1-2</t>
  </si>
  <si>
    <t>جدول 1-2</t>
  </si>
  <si>
    <t>Mortality Indicators</t>
  </si>
  <si>
    <t>مؤشرات الوفيات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</si>
  <si>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</si>
  <si>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</si>
  <si>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</si>
  <si>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</si>
  <si>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</si>
  <si>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</si>
  <si>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</si>
  <si>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الباحه</t>
  </si>
  <si>
    <t>Najran</t>
  </si>
  <si>
    <t>نجران</t>
  </si>
  <si>
    <t>Jazan</t>
  </si>
  <si>
    <t>جازان</t>
  </si>
  <si>
    <t>Northern</t>
  </si>
  <si>
    <t>الحدود الشماليه</t>
  </si>
  <si>
    <t>Ha`il</t>
  </si>
  <si>
    <t>حائل</t>
  </si>
  <si>
    <t>Tabouk</t>
  </si>
  <si>
    <t>تبوك</t>
  </si>
  <si>
    <t>Bishah</t>
  </si>
  <si>
    <t>بيشه</t>
  </si>
  <si>
    <t>Aseer</t>
  </si>
  <si>
    <t>عسير</t>
  </si>
  <si>
    <t>Hafr Al-Baten</t>
  </si>
  <si>
    <t>حفر الباطن</t>
  </si>
  <si>
    <t>Al-Ahsa</t>
  </si>
  <si>
    <t>الأحساء</t>
  </si>
  <si>
    <t>Eastern</t>
  </si>
  <si>
    <t>الشرقيه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</si>
  <si>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</si>
  <si>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</si>
  <si>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</si>
  <si>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</si>
  <si>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</si>
  <si>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</si>
  <si>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</si>
  <si>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</si>
  <si>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>العاصمة المقدسة</t>
  </si>
  <si>
    <t>Riyadh</t>
  </si>
  <si>
    <t>الرياض</t>
  </si>
  <si>
    <t>Table 1-3</t>
  </si>
  <si>
    <t>جدول 1-3</t>
  </si>
  <si>
    <t>Table 1-4</t>
  </si>
  <si>
    <t>جدول 1-4</t>
  </si>
  <si>
    <t>Economic Indicators</t>
  </si>
  <si>
    <t xml:space="preserve">المؤشرات الاقتصادية  </t>
  </si>
  <si>
    <t>Private Sector Hospital Beds</t>
  </si>
  <si>
    <t>أسرة مستشفيات القطاع الخاص</t>
  </si>
  <si>
    <t xml:space="preserve">أسرة مستشفيات  الجهات الحكومية الأخرى </t>
  </si>
  <si>
    <t>MoH Hospital Beds</t>
  </si>
  <si>
    <t xml:space="preserve">أسرة مستشفيات  وزارة الصحة </t>
  </si>
  <si>
    <t>Hospital Beds (All Sectors), KSA</t>
  </si>
  <si>
    <t>أسرة المستشفيات  بالمملكة (كل القطاعات)</t>
  </si>
  <si>
    <t>Primary Health Care Centers - MoH</t>
  </si>
  <si>
    <t xml:space="preserve"> مراكز الرعاية الصحية الأولية بوزارة الصحة        </t>
  </si>
  <si>
    <t>Allied Health Personnel</t>
  </si>
  <si>
    <t xml:space="preserve">الفئات الطبية المساعدة </t>
  </si>
  <si>
    <t>Pharmacists</t>
  </si>
  <si>
    <t xml:space="preserve">الصيادلة                       </t>
  </si>
  <si>
    <t>Dentists</t>
  </si>
  <si>
    <t xml:space="preserve">أطباء الأسنان                        </t>
  </si>
  <si>
    <t>Physicians (including Dentists)</t>
  </si>
  <si>
    <t xml:space="preserve">الأطبـــــاء (شاملا أطباء الأسنان)                     </t>
  </si>
  <si>
    <t>Table 1-5</t>
  </si>
  <si>
    <t>جدول 1-5</t>
  </si>
  <si>
    <t>المدينة المنوره</t>
  </si>
  <si>
    <t>Table 1-6</t>
  </si>
  <si>
    <t>جدول 1-6</t>
  </si>
  <si>
    <t>Al- Jouf</t>
  </si>
  <si>
    <t>Al- Bahah</t>
  </si>
  <si>
    <t>الباحة</t>
  </si>
  <si>
    <t>الحدود الشمالية</t>
  </si>
  <si>
    <t>Ha'il</t>
  </si>
  <si>
    <t>بيشة</t>
  </si>
  <si>
    <t>الشرقية</t>
  </si>
  <si>
    <t>Ta'if</t>
  </si>
  <si>
    <t>Table 1-7</t>
  </si>
  <si>
    <t>جدول 1-7</t>
  </si>
  <si>
    <t>** Includes Measles, Mumps &amp; Rubella</t>
  </si>
  <si>
    <t>** يشمل الحصبة والنكاف والحصبة الألمانية</t>
  </si>
  <si>
    <t>* Includes Diphtheria, Pertusis, Tetanus, Hib,  Hepatitis B &amp; polio inactivated vaccine</t>
  </si>
  <si>
    <t>* يشمل الدفتيريا والسعال الديكي والكزاز والمستدمية النزلية والالتهاب الكبدي ب وشلل الأطفال المعطل</t>
  </si>
  <si>
    <t>Pneumococcal Conjugate Vaccine (PCV)</t>
  </si>
  <si>
    <t>لقاح البكتيريا العقدية الرئوية</t>
  </si>
  <si>
    <t>MMR Vaccine**</t>
  </si>
  <si>
    <t>اللقاح الثلاثي الفيروسي**</t>
  </si>
  <si>
    <t xml:space="preserve"> BCG Vaccine               </t>
  </si>
  <si>
    <t xml:space="preserve">لقاح الدرن (بي سي  جي)                                               </t>
  </si>
  <si>
    <t xml:space="preserve">Oral Polio Vaccine (OPV)   </t>
  </si>
  <si>
    <t xml:space="preserve">لقاح شلل الأطفال الفموي                                  </t>
  </si>
  <si>
    <t>Hexa. Vaccine*</t>
  </si>
  <si>
    <t>اللقاح السداسي*</t>
  </si>
  <si>
    <t>Table 1-8</t>
  </si>
  <si>
    <t>جدول 1-8</t>
  </si>
  <si>
    <t>Extra-pulmonary TB</t>
  </si>
  <si>
    <t xml:space="preserve">الدرن غير الرئوي           </t>
  </si>
  <si>
    <t>Pulmonary TB</t>
  </si>
  <si>
    <t xml:space="preserve">الدرن الرئوي           </t>
  </si>
  <si>
    <t xml:space="preserve">الكزاز الوليدي لكل ألف مولود حي   </t>
  </si>
  <si>
    <t>Measles</t>
  </si>
  <si>
    <t xml:space="preserve">الحصبة                        </t>
  </si>
  <si>
    <t>Whooping Cough</t>
  </si>
  <si>
    <t xml:space="preserve">السعال الديكي   </t>
  </si>
  <si>
    <t>Poliomyelitis</t>
  </si>
  <si>
    <t xml:space="preserve">شلل الأطفال           </t>
  </si>
  <si>
    <t>Table 1-9</t>
  </si>
  <si>
    <t>جدول 1-9</t>
  </si>
  <si>
    <t>المعدل الخام للوفيات لكل ألف نسمة</t>
  </si>
  <si>
    <t>Crude Death Rate /1000 Population</t>
  </si>
  <si>
    <t>إجمالي عدد السكان التقديري</t>
  </si>
  <si>
    <t>الكلي</t>
  </si>
  <si>
    <t>للذكور</t>
  </si>
  <si>
    <t>للإناث</t>
  </si>
  <si>
    <t>Male</t>
  </si>
  <si>
    <t>Female</t>
  </si>
  <si>
    <t>Indicator</t>
  </si>
  <si>
    <t>المؤشر</t>
  </si>
  <si>
    <t>القيمة
Value</t>
  </si>
  <si>
    <t>العام
Year</t>
  </si>
  <si>
    <t>% Low Birth Weight</t>
  </si>
  <si>
    <t xml:space="preserve">عدد الأسرة
No. of Beds
</t>
  </si>
  <si>
    <t>الأطباء لكل مائة سرير
Physicians/100 beds</t>
  </si>
  <si>
    <t>عدد الأطباء
No. of Physicians</t>
  </si>
  <si>
    <t>التمريض لكل مائة طبيب
Nurses/ 100 physicians</t>
  </si>
  <si>
    <t>Neonatal Tetanus / 1000 Live Births</t>
  </si>
  <si>
    <t>Nurses (including midwives)</t>
  </si>
  <si>
    <t>التمريض (شاملا القابلات)</t>
  </si>
  <si>
    <t>التمريض</t>
  </si>
  <si>
    <t>القابلات</t>
  </si>
  <si>
    <t>2017G</t>
  </si>
  <si>
    <t>2018G</t>
  </si>
  <si>
    <t>2019G</t>
  </si>
  <si>
    <t>2020G</t>
  </si>
  <si>
    <t>Physicians</t>
  </si>
  <si>
    <t>Nurses</t>
  </si>
  <si>
    <t>Midwives</t>
  </si>
  <si>
    <t>الأطباء البشريون</t>
  </si>
  <si>
    <t>Health Resources Indicators (per 10,000 population) in the Last Five Years.</t>
  </si>
  <si>
    <t>مؤشرات الموارد الصحية (لكل عشرة آلاف نسمة) في الأعوام الخمسة الأخيرة.</t>
  </si>
  <si>
    <t>معدلات الإصابة لبعض الأمراض المستهدفة بالتحصين (لكل مائة ألف من السكان) في الأعوام الخمسة الأخيرة.</t>
  </si>
  <si>
    <t>Basic Immunization Coverage (%) in the Last Five Years.</t>
  </si>
  <si>
    <t>Incidence Rate of Some Immunization Targeted Diseases (per 100,000 population) in the Last Five Years.</t>
  </si>
  <si>
    <t>Other Governmental Sector Hospital Beds</t>
  </si>
  <si>
    <t>تم تعديل موعد لقاح الدرن في أغسطس 2019م (من عند الولادة إلى ستة أشهر)</t>
  </si>
  <si>
    <t>Both Sexes</t>
  </si>
  <si>
    <t>Health Region</t>
  </si>
  <si>
    <t>المنطقة الصحية</t>
  </si>
  <si>
    <t>معدل أسرة مستشفيات وزارة الصحة لكل عشرة آلاف نسمة حسب المناطق الصحية في الأعوام الخمسة الأخيرة.</t>
  </si>
  <si>
    <t>Rate of MOH Hospital Beds /10,000 Population by  Health Regions, in the Last Five Years.</t>
  </si>
  <si>
    <t>Overall</t>
  </si>
  <si>
    <t>النسبة المئوية للتغطية بالتحصينات الأساسية في الأعوام الخمسة الأخيرة.</t>
  </si>
  <si>
    <t>Pulmonary and Extra-pulmonary TB</t>
  </si>
  <si>
    <t xml:space="preserve">الدرن الرئوي وغير الرئوي  </t>
  </si>
  <si>
    <r>
      <rPr>
        <b/>
        <sz val="16"/>
        <color theme="0"/>
        <rFont val="Arial (Arabic)"/>
        <family val="2"/>
        <charset val="178"/>
      </rPr>
      <t xml:space="preserve">Life Expectancy at Birth </t>
    </r>
  </si>
  <si>
    <t>جدول</t>
  </si>
  <si>
    <t>الباب الأول: باب المؤشرات الصحية</t>
  </si>
  <si>
    <t>صفحة</t>
  </si>
  <si>
    <t>Table</t>
  </si>
  <si>
    <t>Chapter I : Health Indicators</t>
  </si>
  <si>
    <t>Page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</si>
  <si>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</si>
  <si>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</si>
  <si>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</si>
  <si>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</si>
  <si>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</si>
  <si>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</si>
  <si>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</si>
  <si>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</si>
  <si>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</si>
  <si>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2021G</t>
  </si>
  <si>
    <t>مؤشرات مختارة عن الموارد المتاحة بمستشفيات وزارة الصحة حسب المنطقة الصحية لعام 2021 م.</t>
  </si>
  <si>
    <t>عدد التمريض شاملا القابلات
 No. of Nurses  including midwives</t>
  </si>
  <si>
    <t>النسبة المئوية للتغطية بالتحصينات الأساسية في الأعوام الخمسة الأخيرة</t>
  </si>
  <si>
    <t>Basic Immunization Coverage (%) in the Last Five Years</t>
  </si>
  <si>
    <t>معدلات الإصابة لبعض الأمراض المستهدفة بالتحصين (لكل مائة ألف من السكان) في الأعوام الخمسة الأخيرة</t>
  </si>
  <si>
    <t>Incidence Rate of Some Immunization Targeted Diseases (per 100,000 population) in the Last Five Years</t>
  </si>
  <si>
    <t>مؤشرات مختارة عن الموارد المتاحة بمستشفيات وزارة الصحة حسب المنطقة الصحية لعام 2021 م</t>
  </si>
  <si>
    <t>معدل أسرة مستشفيات وزارة الصحة لكل عشرة آلاف نسمة حسب المناطق الصحية في الأعوام الخمسة الأخيرة</t>
  </si>
  <si>
    <t>Rate of MOH Hospital Beds /10,000 Population by  Health Regions, in the Last Five Years</t>
  </si>
  <si>
    <t>مؤشرات الموارد الصحية (لكل عشرة آلاف نسمة) في الأعوام الخمسة الأخيرة</t>
  </si>
  <si>
    <t>Health Resources Indicators (per 10,000 population) in the Last Five Years</t>
  </si>
  <si>
    <t>العام</t>
  </si>
  <si>
    <t>Year</t>
  </si>
  <si>
    <t>جدول 1-10</t>
  </si>
  <si>
    <t>Injuries and Deaths  from Road Traffic Accidents (RTA) in the Last Five Years</t>
  </si>
  <si>
    <t>الإصابات والوفيات نتيجة الحوادث المرورية في الأعوام الخمسة الأخيرة</t>
  </si>
  <si>
    <t>معدل وفيات الحوادث المرورية  لكل مائة ألف نسمة</t>
  </si>
  <si>
    <t>معدل إصابات الحوادث المرورية  لكل مائة ألف نسمة</t>
  </si>
  <si>
    <t>RTA Injuries per 100,000 Population</t>
  </si>
  <si>
    <t>RTA Deaths per 100,000 Population</t>
  </si>
  <si>
    <t>1-10</t>
  </si>
  <si>
    <t>The Holy Capital</t>
  </si>
  <si>
    <t>المؤشرات</t>
  </si>
  <si>
    <t>اتجاه المؤشر</t>
  </si>
  <si>
    <t>Indicator Trend</t>
  </si>
  <si>
    <t>Indicators</t>
  </si>
  <si>
    <t>٣-١-٢ نسبة الولادات التي يشرف عليها أخصائيون صحّيون مَهَرة (%)</t>
  </si>
  <si>
    <t>3.1.2 Proportion of births attended by skilled health personnel(%)</t>
  </si>
  <si>
    <t>3.3.1 Number of new HIV infections per 1,000 uninfected population, by sex, age and key populations</t>
  </si>
  <si>
    <t>3.3.3 Malaria incidence per 1,000 population</t>
  </si>
  <si>
    <t>٣-٣-٥ عدد الأشخاص الذين يستلزمون تدخلات لمكافحة الأمراض المدارية المهملة</t>
  </si>
  <si>
    <t>3.3.5 Number of people requiring interventions against neglected tropical diseases</t>
  </si>
  <si>
    <t>٣-٧-١ نسبة النساء اللاتي في سن الإنجاب (15-49 سنة) واللاتي لُبّيت حاجتُهن إلى تنظيم الأسرة بطرق حديثة(%)</t>
  </si>
  <si>
    <t>3.7.1 Proportion of women of reproductive age (aged 15–49 years) who have their need for family planning satisfied with modern methods (%)</t>
  </si>
  <si>
    <t>٣-٨-١ نسبة السكان المستهدفين المشمولين بالخدمات الصحية الأساسية (%)</t>
  </si>
  <si>
    <t>3.8.1 Coverage of essential health services</t>
  </si>
  <si>
    <t xml:space="preserve"> ٣-٩-٣ معدل الوفيات المنسوب إلى التسمم غير المتعمد لكل 100,000 من السكان</t>
  </si>
  <si>
    <t>3.9.3 Mortality rate attributed to unintentional poisoning 100 000 population</t>
  </si>
  <si>
    <t>٣-أ-١ معدل الانتشار الموحد السن لاستعمال التبغ حالياً لدى الأشخاص الذين تبلغ أعمارهم 15 سنة فأكثر (%)</t>
  </si>
  <si>
    <t>3.a.1 Age-standardized prevalence of current tobacco use among persons aged 15 years and older</t>
  </si>
  <si>
    <t>٣-ب-٣ نسبة المرافق الصحية المتاحة فيها مجموعة أساسية من الأدوية الضرورية التي تفي بالغرض بكلفة ميسورة على الدوام</t>
  </si>
  <si>
    <t>3.b.3 Proportion of health facilities that have a core set of relevant essential medicines available and affordable on a sustainable basis</t>
  </si>
  <si>
    <t>٣-د-٢-أ:  النسبة المئوية لإصابات مجرى الدم الناتجة عن كائنات مختارة مقاوِمة للمضادات الحيوية : البكتريا العنقودية الذهبية المقاومة للميسيثلين</t>
  </si>
  <si>
    <t>3.d.2 .a : Percentage of bloodstream infections due to selected antimicrobial-resistant organisms :Methicillin resistant Staphylococcus aureus</t>
  </si>
  <si>
    <t>3.d.2.b:  Percentage of bloodstream infections due to selected antimicrobial-resistant organisms :Escherichia coli resistant to 3rdgeneration cephalosporin</t>
  </si>
  <si>
    <t>٢-٢-١ معدل انتشار توقّف النمو : (الطول بالنسبة للعمر &lt; -2 نقطة من الانحراف المعياري عن متوســــــــط معايير نمو الطفل لمنظمة الصحة العالمية) بين الأطفال دون سن الخامسة (%)</t>
  </si>
  <si>
    <t>2.2.1 Prevalence of stunting (height for age &lt;-2 standard deviation from the median of the World Health Organization (WHO) Child Growth Standards) among children under 5 years of age (%)</t>
  </si>
  <si>
    <t>٢-٢-٢-أ : معدل انتشار سوء التغذية : الهزال   (الوزن بالنسبة للطول  &lt;-2 نقطة من الانحراف المعياري عن متوسط معايير نمو الطفل لمنظمة الصحة العالمية) بين الأطفال دون سن الخامسة، (%)</t>
  </si>
  <si>
    <t>2.2.2.a : Prevalence of malnutrition : Wasting  (weight for height :  &lt;-2 standard deviation from the median of the WHO Child Growth Standards) among children under 5 years of age, (%)</t>
  </si>
  <si>
    <t>٢-٢-١-ب : معدل انتشار سوء التغذية : زيادة الوزن   (الوزن بالنسبة للطول  &gt;+2نقطة من الانحراف المعياري عن متوسط معايير نمو الطفل لمنظمة الصحة العالمية) بين الأطفال دون سن الخامسة، (%)</t>
  </si>
  <si>
    <t>2.2.2.b:  Prevalence of malnutrition : Overweight  (weight for height :  &gt;+2 standard deviation from the median of the WHO Child Growth Standards) among children under 5 years of age,  (%)</t>
  </si>
  <si>
    <t>آخر قيمة متوفرة للمؤشر والسنة</t>
  </si>
  <si>
    <t>Most recent avialable Indicator value and Year</t>
  </si>
  <si>
    <t>و للمزيد من التفاصيل حول مؤشرات أهداف التنمية المستدامة، يرجى الدخول على الرابط</t>
  </si>
  <si>
    <t>For more details about SDGs, please follow the link</t>
  </si>
  <si>
    <t xml:space="preserve">Link </t>
  </si>
  <si>
    <t>٣-د-٢-ب:  النسبة المئوية لإصابات مجرى الدم الناتجة عن كائنات مختارة مقاوِمة للمضادات الحيوية : البكتريا الإشريكية
القولونية المقاومة للجيل الثالث من عقار السيفالوسبورين</t>
  </si>
  <si>
    <t>العمر المتوقع عند الولادة</t>
  </si>
  <si>
    <t>مؤشرات مختارة لأهداف التنمية المستدامة ومؤشرات منظمة الصحة العالمية بالمملكة العربية السعودية</t>
  </si>
  <si>
    <t>Selected SDGs &amp; WHO Indicators, KSA</t>
  </si>
  <si>
    <t>التمريض لكل مائة سرير
Nurses/100 beds</t>
  </si>
  <si>
    <t>Prevalence of malnutrition : Obesity  (weight for height :  &gt;+3 standard deviation from the median of the WHO Child Growth Standards) among children under 5 years of age,  (%)</t>
  </si>
  <si>
    <t>معدل انتشار سوء التغذية : البدانة   (الوزن بالنسبة للطول  &gt;+3نقطة من الانحراف المعياري عن متوسط معايير نمو الطفل لمنظمة الصحة العالمية) بين الأطفال دون سن الخامسة، (%)</t>
  </si>
  <si>
    <t>2015G</t>
  </si>
  <si>
    <t>Table1-10</t>
  </si>
  <si>
    <t>BCG Immunization Date has been changed in Aug. 2019 (from 0 day to 6 months)</t>
  </si>
  <si>
    <t>Maternal Mortality Ratio/100,000 Live Birth</t>
  </si>
  <si>
    <t>Male Population</t>
  </si>
  <si>
    <t>Female Population</t>
  </si>
  <si>
    <t>عدد السكان الذكور</t>
  </si>
  <si>
    <t>عدد السكان الإناث</t>
  </si>
  <si>
    <t>نصيب الفرد  من الناتج  المحلي الإجمالي بالدولار الأمريكي</t>
  </si>
  <si>
    <t>GDP per Capita (by American $)</t>
  </si>
  <si>
    <t>SR</t>
  </si>
  <si>
    <t>GDP per Capita (In American $)</t>
  </si>
  <si>
    <t>Selected Indicators of Available Resources at MoH Hospitals by Health Region, 2021G</t>
  </si>
  <si>
    <t>3-3-1 عدد الإصـــــابات الجديدة بفيروس نقص المناعة البشـــــرية لكل 1,000 شــــخص غير مصـــاب من الســـكان بحســـب الجنس والعمر والفئات الرئيسية من السكان</t>
  </si>
  <si>
    <t>٣-٣-٣ عدد حالات الإصابة بالملاريا لكل 1,000 شخص</t>
  </si>
  <si>
    <t>فئات العمر
Age group</t>
  </si>
  <si>
    <t>السعودي     Saudi</t>
  </si>
  <si>
    <t>الغير سعودي     NonSaudi</t>
  </si>
  <si>
    <t>جملة السكان     Total Population</t>
  </si>
  <si>
    <t>ذكور    MALE</t>
  </si>
  <si>
    <t>اناث    FEMALE</t>
  </si>
  <si>
    <t>جملة   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</si>
  <si>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</si>
  <si>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</si>
  <si>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</si>
  <si>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</si>
  <si>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</si>
  <si>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</si>
  <si>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</si>
  <si>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</si>
  <si>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</si>
  <si>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</si>
  <si>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</si>
  <si>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</si>
  <si>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</si>
  <si>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</si>
  <si>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جملة               Total</t>
  </si>
  <si>
    <t xml:space="preserve"> السكان حسب الجنسية والجنس والفئات العمرية لعام 2021م</t>
  </si>
  <si>
    <t xml:space="preserve"> Population by Nationality, Gender, and Age groups, 2021G</t>
  </si>
  <si>
    <t>Table 1-11</t>
  </si>
  <si>
    <t>جدول 1-11</t>
  </si>
  <si>
    <t>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</si>
</sst>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0.0"/>
    <numFmt numFmtId="166" formatCode="#,##0.0"/>
    <numFmt numFmtId="167" formatCode="_-&quot;ر.س.‏&quot;\ * #,##0.00_-;_-&quot;ر.س.‏&quot;\ * #,##0.00\-;_-&quot;ر.س.‏&quot;\ * &quot;-&quot;??_-;_-@_-"/>
    <numFmt numFmtId="168" formatCode="#,##0.000"/>
    <numFmt numFmtId="169" formatCode="0.000"/>
    <numFmt numFmtId="170" formatCode="0.0000"/>
    <numFmt numFmtId="171" formatCode="#,##0.000_);[Red]\(#,##0.000\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sz val="10"/>
      <name val="MS Sans Serif"/>
      <family val="2"/>
      <charset val="178"/>
    </font>
    <font>
      <sz val="10"/>
      <name val="MS Sans Serif"/>
      <charset val="178"/>
    </font>
    <font>
      <b/>
      <sz val="12"/>
      <name val="Arial (Arabic)"/>
      <family val="2"/>
      <charset val="178"/>
    </font>
    <font>
      <b/>
      <sz val="11"/>
      <name val="Calibri"/>
      <family val="2"/>
      <scheme val="minor"/>
    </font>
    <font>
      <b/>
      <sz val="10"/>
      <name val="Arial (Arabic)"/>
      <family val="2"/>
      <charset val="178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color theme="0"/>
      <name val="Tahoma (Arabic)"/>
    </font>
    <font>
      <b/>
      <sz val="20"/>
      <name val="Tahoma (Arabic)"/>
      <family val="2"/>
      <charset val="178"/>
    </font>
    <font>
      <sz val="18"/>
      <color theme="0"/>
      <name val="Times New Roman"/>
      <family val="1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6"/>
      <name val="Tahoma (Arabic)"/>
      <family val="2"/>
      <charset val="178"/>
    </font>
    <font>
      <b/>
      <sz val="18"/>
      <color theme="0"/>
      <name val="Tahoma (Arabic)"/>
    </font>
    <font>
      <sz val="18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4"/>
      <name val="Arial (Arabic)"/>
    </font>
    <font>
      <sz val="16"/>
      <name val="Simplified Arabic"/>
      <family val="1"/>
    </font>
    <font>
      <sz val="14"/>
      <color theme="0"/>
      <name val="Symbol"/>
      <family val="1"/>
      <charset val="2"/>
    </font>
    <font>
      <b/>
      <sz val="12"/>
      <name val="Tahoma (Arabic)"/>
      <family val="2"/>
      <charset val="178"/>
    </font>
    <font>
      <b/>
      <sz val="16"/>
      <color theme="0"/>
      <name val="Arial (Arabic)"/>
      <family val="2"/>
      <charset val="178"/>
    </font>
    <font>
      <b/>
      <sz val="18"/>
      <color theme="0"/>
      <name val="Times New Roman"/>
      <family val="1"/>
    </font>
    <font>
      <sz val="14"/>
      <color theme="0"/>
      <name val="Times New Roman"/>
      <family val="1"/>
    </font>
    <font>
      <b/>
      <sz val="20"/>
      <color theme="0"/>
      <name val="Tahoma (Arabic)"/>
    </font>
    <font>
      <b/>
      <sz val="9"/>
      <name val="Simplified Arabic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4"/>
      <name val="Simplified Arabic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ahoma (Arabic)"/>
      <charset val="178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name val="Tahoma (Arabic)"/>
      <family val="2"/>
      <charset val="178"/>
    </font>
    <font>
      <b/>
      <sz val="14"/>
      <color rgb="FFFF0000"/>
      <name val="Tahoma (Arabic)"/>
      <charset val="178"/>
    </font>
    <font>
      <b/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b/>
      <sz val="18"/>
      <color rgb="FFFF0000"/>
      <name val="Tahoma (Arabic)"/>
      <charset val="178"/>
    </font>
    <font>
      <b/>
      <sz val="14"/>
      <color rgb="FFFF0000"/>
      <name val="Arial (Arabic)"/>
      <charset val="178"/>
    </font>
    <font>
      <b/>
      <sz val="12"/>
      <color rgb="FFFF0000"/>
      <name val="Arial (Arabic)"/>
      <charset val="178"/>
    </font>
    <font>
      <b/>
      <sz val="14"/>
      <color rgb="FFFF0000"/>
      <name val="Times New Roman"/>
      <family val="1"/>
      <charset val="178"/>
    </font>
    <font>
      <b/>
      <sz val="12"/>
      <color rgb="FFFF0000"/>
      <name val="Times New Roman"/>
      <family val="1"/>
      <charset val="178"/>
    </font>
    <font>
      <u/>
      <sz val="11"/>
      <color theme="10"/>
      <name val="Calibri"/>
      <family val="2"/>
      <scheme val="minor"/>
    </font>
    <font>
      <b/>
      <sz val="16"/>
      <color theme="0"/>
      <name val="Tahoma (Arabic)"/>
    </font>
    <font>
      <b/>
      <sz val="12"/>
      <color theme="1"/>
      <name val="Arial"/>
      <family val="2"/>
    </font>
    <font>
      <sz val="24"/>
      <color theme="0"/>
      <name val="Times New Roman"/>
      <family val="1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14"/>
      <name val="PT Bold Heading"/>
      <charset val="178"/>
    </font>
    <font>
      <sz val="14"/>
      <color theme="1"/>
      <name val="Calibri"/>
      <family val="2"/>
      <scheme val="minor"/>
    </font>
    <font>
      <sz val="11"/>
      <name val="Symbol"/>
      <family val="1"/>
      <charset val="2"/>
    </font>
    <font>
      <b/>
      <sz val="18"/>
      <color rgb="FFFF0000"/>
      <name val="Times New Roman"/>
      <family val="1"/>
    </font>
    <font>
      <sz val="10"/>
      <name val="Arabic Transparent"/>
      <charset val="178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  <fill>
      <patternFill patternType="solid">
        <fgColor rgb="FFD5D2B9"/>
        <bgColor indexed="64"/>
      </patternFill>
    </fill>
    <fill>
      <patternFill patternType="solid">
        <fgColor rgb="FFD6D3BA"/>
        <bgColor indexed="64"/>
      </patternFill>
    </fill>
    <fill>
      <patternFill patternType="solid">
        <fgColor rgb="FFE2F0DB"/>
        <bgColor indexed="64"/>
      </patternFill>
    </fill>
    <fill>
      <patternFill patternType="solid">
        <fgColor rgb="FF068756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AEEF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1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5" fillId="0" borderId="8" applyNumberFormat="0">
      <alignment horizontal="left"/>
    </xf>
    <xf numFmtId="0" fontId="5" fillId="0" borderId="0"/>
    <xf numFmtId="0" fontId="3" fillId="0" borderId="0"/>
    <xf numFmtId="0" fontId="5" fillId="0" borderId="0"/>
    <xf numFmtId="0" fontId="55" fillId="0" borderId="0" applyNumberFormat="0" applyFill="0" applyBorder="0" applyAlignment="0" applyProtection="0"/>
    <xf numFmtId="171" fontId="5" fillId="0" borderId="8" applyNumberFormat="0" applyFill="0" applyBorder="0" applyProtection="0">
      <alignment horizontal="right" vertical="center"/>
    </xf>
    <xf numFmtId="0" fontId="68" fillId="0" borderId="8" applyNumberFormat="0">
      <alignment horizontal="right"/>
    </xf>
    <xf numFmtId="0" fontId="5" fillId="0" borderId="0"/>
    <xf numFmtId="0" fontId="3" fillId="0" borderId="0"/>
    <xf numFmtId="0" fontId="69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259">
    <xf numFmtId="0" fontId="0" fillId="0" borderId="0" xfId="0"/>
    <xf numFmtId="0" fontId="8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3" fontId="11" fillId="0" borderId="0" xfId="3" applyNumberFormat="1" applyFont="1" applyAlignment="1">
      <alignment vertical="center"/>
    </xf>
    <xf numFmtId="168" fontId="11" fillId="0" borderId="0" xfId="3" applyNumberFormat="1" applyFont="1" applyAlignment="1">
      <alignment vertical="center"/>
    </xf>
    <xf numFmtId="0" fontId="7" fillId="2" borderId="0" xfId="2" applyFont="1" applyFill="1" applyBorder="1" applyAlignment="1">
      <alignment vertical="top"/>
    </xf>
    <xf numFmtId="0" fontId="12" fillId="0" borderId="0" xfId="3" applyFont="1" applyAlignment="1">
      <alignment vertical="center"/>
    </xf>
    <xf numFmtId="167" fontId="7" fillId="0" borderId="0" xfId="4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166" fontId="11" fillId="0" borderId="0" xfId="3" applyNumberFormat="1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5" borderId="1" xfId="2" applyFont="1" applyFill="1" applyBorder="1" applyAlignment="1">
      <alignment horizontal="center" vertical="center" wrapText="1" shrinkToFit="1"/>
    </xf>
    <xf numFmtId="0" fontId="17" fillId="6" borderId="1" xfId="2" applyFont="1" applyFill="1" applyBorder="1" applyAlignment="1">
      <alignment horizontal="center" vertical="center" readingOrder="1"/>
    </xf>
    <xf numFmtId="0" fontId="23" fillId="5" borderId="1" xfId="2" applyFont="1" applyFill="1" applyBorder="1" applyAlignment="1">
      <alignment horizontal="center" vertical="center" wrapText="1" shrinkToFit="1"/>
    </xf>
    <xf numFmtId="0" fontId="22" fillId="5" borderId="1" xfId="2" applyFont="1" applyFill="1" applyBorder="1" applyAlignment="1">
      <alignment horizontal="center" vertical="center" wrapText="1"/>
    </xf>
    <xf numFmtId="165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readingOrder="1"/>
    </xf>
    <xf numFmtId="0" fontId="23" fillId="5" borderId="1" xfId="2" applyFont="1" applyFill="1" applyBorder="1" applyAlignment="1">
      <alignment horizontal="center" vertical="center" wrapText="1"/>
    </xf>
    <xf numFmtId="2" fontId="17" fillId="6" borderId="1" xfId="2" applyNumberFormat="1" applyFont="1" applyFill="1" applyBorder="1" applyAlignment="1">
      <alignment horizontal="center" vertical="center"/>
    </xf>
    <xf numFmtId="165" fontId="17" fillId="6" borderId="1" xfId="2" applyNumberFormat="1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 readingOrder="2"/>
    </xf>
    <xf numFmtId="0" fontId="17" fillId="2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center" vertical="center" readingOrder="1"/>
    </xf>
    <xf numFmtId="0" fontId="17" fillId="6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readingOrder="2"/>
    </xf>
    <xf numFmtId="0" fontId="24" fillId="5" borderId="1" xfId="2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166" fontId="25" fillId="6" borderId="1" xfId="2" applyNumberFormat="1" applyFont="1" applyFill="1" applyBorder="1" applyAlignment="1">
      <alignment horizontal="center" vertical="center"/>
    </xf>
    <xf numFmtId="0" fontId="25" fillId="6" borderId="1" xfId="2" applyFont="1" applyFill="1" applyBorder="1" applyAlignment="1">
      <alignment horizontal="center" vertical="center" readingOrder="1"/>
    </xf>
    <xf numFmtId="166" fontId="25" fillId="2" borderId="1" xfId="2" applyNumberFormat="1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readingOrder="1"/>
    </xf>
    <xf numFmtId="165" fontId="25" fillId="6" borderId="1" xfId="2" applyNumberFormat="1" applyFont="1" applyFill="1" applyBorder="1" applyAlignment="1">
      <alignment horizontal="center" vertical="center"/>
    </xf>
    <xf numFmtId="0" fontId="23" fillId="5" borderId="1" xfId="3" applyFont="1" applyFill="1" applyBorder="1" applyAlignment="1">
      <alignment horizontal="center" vertical="center"/>
    </xf>
    <xf numFmtId="3" fontId="17" fillId="6" borderId="1" xfId="3" applyNumberFormat="1" applyFont="1" applyFill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  <xf numFmtId="0" fontId="16" fillId="7" borderId="1" xfId="3" applyFont="1" applyFill="1" applyBorder="1" applyAlignment="1">
      <alignment horizontal="center" vertical="center"/>
    </xf>
    <xf numFmtId="3" fontId="27" fillId="7" borderId="1" xfId="3" applyNumberFormat="1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165" fontId="17" fillId="6" borderId="1" xfId="2" applyNumberFormat="1" applyFont="1" applyFill="1" applyBorder="1" applyAlignment="1">
      <alignment horizontal="center" vertical="center" wrapText="1" shrinkToFit="1"/>
    </xf>
    <xf numFmtId="165" fontId="17" fillId="0" borderId="1" xfId="2" applyNumberFormat="1" applyFont="1" applyFill="1" applyBorder="1" applyAlignment="1">
      <alignment horizontal="center" vertical="center" wrapText="1" shrinkToFit="1"/>
    </xf>
    <xf numFmtId="165" fontId="17" fillId="0" borderId="1" xfId="2" applyNumberFormat="1" applyFont="1" applyFill="1" applyBorder="1" applyAlignment="1">
      <alignment horizontal="center" vertical="center"/>
    </xf>
    <xf numFmtId="165" fontId="17" fillId="6" borderId="1" xfId="1" applyNumberFormat="1" applyFont="1" applyFill="1" applyBorder="1" applyAlignment="1">
      <alignment horizontal="center" vertical="center"/>
    </xf>
    <xf numFmtId="165" fontId="17" fillId="0" borderId="1" xfId="2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/>
    </xf>
    <xf numFmtId="165" fontId="17" fillId="6" borderId="1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left" vertical="center" wrapText="1"/>
    </xf>
    <xf numFmtId="165" fontId="17" fillId="2" borderId="1" xfId="2" applyNumberFormat="1" applyFont="1" applyFill="1" applyBorder="1" applyAlignment="1">
      <alignment horizontal="center" vertical="center" wrapText="1" shrinkToFit="1"/>
    </xf>
    <xf numFmtId="2" fontId="17" fillId="6" borderId="1" xfId="2" applyNumberFormat="1" applyFont="1" applyFill="1" applyBorder="1" applyAlignment="1">
      <alignment horizontal="center" vertical="center" wrapText="1" shrinkToFit="1"/>
    </xf>
    <xf numFmtId="2" fontId="17" fillId="2" borderId="1" xfId="2" applyNumberFormat="1" applyFont="1" applyFill="1" applyBorder="1" applyAlignment="1">
      <alignment horizontal="center" vertical="center" wrapText="1" shrinkToFit="1"/>
    </xf>
    <xf numFmtId="2" fontId="17" fillId="2" borderId="1" xfId="2" applyNumberFormat="1" applyFont="1" applyFill="1" applyBorder="1" applyAlignment="1">
      <alignment horizontal="center" vertical="center"/>
    </xf>
    <xf numFmtId="2" fontId="17" fillId="6" borderId="1" xfId="2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0" fillId="0" borderId="5" xfId="0" applyBorder="1"/>
    <xf numFmtId="0" fontId="8" fillId="2" borderId="5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2" borderId="7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1" fillId="7" borderId="1" xfId="3" applyFont="1" applyFill="1" applyBorder="1" applyAlignment="1">
      <alignment horizontal="center" vertical="center" wrapText="1" shrinkToFit="1"/>
    </xf>
    <xf numFmtId="3" fontId="30" fillId="8" borderId="5" xfId="16" applyNumberFormat="1" applyFont="1" applyFill="1" applyBorder="1" applyAlignment="1">
      <alignment horizontal="center" vertical="center" wrapText="1"/>
    </xf>
    <xf numFmtId="0" fontId="37" fillId="0" borderId="5" xfId="17" applyFont="1" applyBorder="1" applyAlignment="1">
      <alignment vertical="center" wrapText="1"/>
    </xf>
    <xf numFmtId="0" fontId="38" fillId="0" borderId="5" xfId="17" applyFont="1" applyBorder="1" applyAlignment="1">
      <alignment vertical="center" wrapText="1"/>
    </xf>
    <xf numFmtId="0" fontId="38" fillId="0" borderId="5" xfId="17" applyFont="1" applyBorder="1" applyAlignment="1">
      <alignment vertical="center"/>
    </xf>
    <xf numFmtId="0" fontId="39" fillId="0" borderId="5" xfId="18" applyFont="1" applyBorder="1" applyAlignment="1">
      <alignment vertical="center"/>
    </xf>
    <xf numFmtId="3" fontId="40" fillId="9" borderId="5" xfId="16" applyNumberFormat="1" applyFont="1" applyFill="1" applyBorder="1" applyAlignment="1">
      <alignment horizontal="center" vertical="center" wrapText="1"/>
    </xf>
    <xf numFmtId="0" fontId="41" fillId="0" borderId="5" xfId="17" applyFont="1" applyBorder="1" applyAlignment="1">
      <alignment vertical="center" wrapText="1"/>
    </xf>
    <xf numFmtId="0" fontId="41" fillId="0" borderId="5" xfId="17" applyFont="1" applyBorder="1" applyAlignment="1">
      <alignment vertical="center"/>
    </xf>
    <xf numFmtId="0" fontId="42" fillId="0" borderId="5" xfId="18" applyFont="1" applyBorder="1" applyAlignment="1">
      <alignment vertical="center"/>
    </xf>
    <xf numFmtId="0" fontId="39" fillId="0" borderId="5" xfId="13" applyFont="1" applyBorder="1" applyAlignment="1">
      <alignment vertical="center"/>
    </xf>
    <xf numFmtId="0" fontId="36" fillId="0" borderId="5" xfId="13" applyFont="1" applyBorder="1" applyAlignment="1">
      <alignment vertical="center"/>
    </xf>
    <xf numFmtId="0" fontId="39" fillId="0" borderId="5" xfId="19" applyFont="1" applyBorder="1" applyAlignment="1">
      <alignment vertical="center"/>
    </xf>
    <xf numFmtId="0" fontId="36" fillId="0" borderId="5" xfId="19" applyFont="1" applyBorder="1" applyAlignment="1"/>
    <xf numFmtId="0" fontId="44" fillId="0" borderId="5" xfId="19" applyFont="1" applyBorder="1" applyAlignment="1"/>
    <xf numFmtId="0" fontId="45" fillId="0" borderId="5" xfId="17" applyFont="1" applyBorder="1" applyAlignment="1">
      <alignment vertical="center"/>
    </xf>
    <xf numFmtId="0" fontId="28" fillId="0" borderId="5" xfId="17" applyFont="1" applyBorder="1" applyAlignment="1">
      <alignment vertical="center"/>
    </xf>
    <xf numFmtId="0" fontId="46" fillId="0" borderId="5" xfId="17" applyFont="1" applyBorder="1" applyAlignment="1">
      <alignment readingOrder="2"/>
    </xf>
    <xf numFmtId="0" fontId="47" fillId="0" borderId="5" xfId="20" applyFont="1" applyBorder="1" applyAlignment="1">
      <alignment vertical="center" wrapText="1"/>
    </xf>
    <xf numFmtId="0" fontId="48" fillId="0" borderId="5" xfId="17" applyFont="1" applyBorder="1" applyAlignment="1"/>
    <xf numFmtId="0" fontId="49" fillId="0" borderId="5" xfId="19" applyFont="1" applyBorder="1" applyAlignment="1">
      <alignment vertical="center"/>
    </xf>
    <xf numFmtId="0" fontId="50" fillId="0" borderId="5" xfId="17" applyFont="1" applyBorder="1" applyAlignment="1"/>
    <xf numFmtId="0" fontId="42" fillId="0" borderId="5" xfId="19" applyFont="1" applyBorder="1" applyAlignment="1"/>
    <xf numFmtId="0" fontId="39" fillId="0" borderId="5" xfId="21" applyFont="1" applyBorder="1" applyAlignment="1">
      <alignment vertical="center"/>
    </xf>
    <xf numFmtId="0" fontId="51" fillId="0" borderId="5" xfId="20" applyFont="1" applyBorder="1" applyAlignment="1">
      <alignment vertical="center" wrapText="1"/>
    </xf>
    <xf numFmtId="0" fontId="36" fillId="0" borderId="5" xfId="21" applyFont="1" applyBorder="1" applyAlignment="1"/>
    <xf numFmtId="0" fontId="52" fillId="0" borderId="5" xfId="20" applyFont="1" applyBorder="1" applyAlignment="1">
      <alignment vertical="center" wrapText="1"/>
    </xf>
    <xf numFmtId="0" fontId="53" fillId="0" borderId="5" xfId="17" applyFont="1" applyBorder="1" applyAlignment="1">
      <alignment vertical="center"/>
    </xf>
    <xf numFmtId="0" fontId="54" fillId="0" borderId="5" xfId="17" applyFont="1" applyBorder="1" applyAlignment="1">
      <alignment vertical="center"/>
    </xf>
    <xf numFmtId="49" fontId="37" fillId="0" borderId="5" xfId="17" applyNumberFormat="1" applyFont="1" applyBorder="1" applyAlignment="1">
      <alignment horizontal="center" vertical="center" wrapText="1"/>
    </xf>
    <xf numFmtId="0" fontId="37" fillId="0" borderId="5" xfId="17" applyFont="1" applyBorder="1" applyAlignment="1">
      <alignment horizontal="center" vertical="center" wrapText="1"/>
    </xf>
    <xf numFmtId="0" fontId="55" fillId="10" borderId="5" xfId="22" applyFill="1" applyBorder="1" applyAlignment="1">
      <alignment horizontal="center" vertical="center" wrapText="1"/>
    </xf>
    <xf numFmtId="0" fontId="55" fillId="11" borderId="5" xfId="22" applyFill="1" applyBorder="1" applyAlignment="1">
      <alignment horizontal="center" vertical="center" wrapText="1"/>
    </xf>
    <xf numFmtId="2" fontId="17" fillId="6" borderId="1" xfId="1" applyNumberFormat="1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/>
    </xf>
    <xf numFmtId="3" fontId="25" fillId="6" borderId="1" xfId="2" applyNumberFormat="1" applyFont="1" applyFill="1" applyBorder="1" applyAlignment="1">
      <alignment horizontal="center" vertical="center"/>
    </xf>
    <xf numFmtId="3" fontId="25" fillId="2" borderId="1" xfId="2" applyNumberFormat="1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 vertical="center"/>
    </xf>
    <xf numFmtId="169" fontId="17" fillId="2" borderId="1" xfId="2" applyNumberFormat="1" applyFont="1" applyFill="1" applyBorder="1" applyAlignment="1">
      <alignment horizontal="center" vertical="center" wrapText="1" shrinkToFit="1"/>
    </xf>
    <xf numFmtId="1" fontId="17" fillId="2" borderId="1" xfId="2" applyNumberFormat="1" applyFont="1" applyFill="1" applyBorder="1" applyAlignment="1">
      <alignment horizontal="center" vertical="center" wrapText="1" shrinkToFit="1"/>
    </xf>
    <xf numFmtId="0" fontId="59" fillId="10" borderId="1" xfId="0" applyFont="1" applyFill="1" applyBorder="1" applyAlignment="1">
      <alignment horizontal="left" vertical="center" wrapText="1"/>
    </xf>
    <xf numFmtId="0" fontId="59" fillId="10" borderId="1" xfId="0" applyFont="1" applyFill="1" applyBorder="1" applyAlignment="1">
      <alignment horizontal="left" vertical="center" wrapText="1" readingOrder="1"/>
    </xf>
    <xf numFmtId="0" fontId="60" fillId="10" borderId="1" xfId="0" applyFont="1" applyFill="1" applyBorder="1" applyAlignment="1">
      <alignment horizontal="left" vertical="center" wrapText="1"/>
    </xf>
    <xf numFmtId="0" fontId="59" fillId="10" borderId="1" xfId="0" applyFont="1" applyFill="1" applyBorder="1" applyAlignment="1">
      <alignment horizontal="right" vertical="center" wrapText="1" readingOrder="2"/>
    </xf>
    <xf numFmtId="0" fontId="61" fillId="10" borderId="1" xfId="0" applyFont="1" applyFill="1" applyBorder="1" applyAlignment="1">
      <alignment horizontal="right" vertical="center" wrapText="1" readingOrder="2"/>
    </xf>
    <xf numFmtId="169" fontId="17" fillId="2" borderId="1" xfId="2" applyNumberFormat="1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166" fontId="8" fillId="0" borderId="5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0" fontId="15" fillId="7" borderId="1" xfId="2" applyFont="1" applyFill="1" applyBorder="1" applyAlignment="1">
      <alignment horizontal="center" vertical="center"/>
    </xf>
    <xf numFmtId="0" fontId="23" fillId="5" borderId="4" xfId="2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62" fillId="10" borderId="1" xfId="0" applyFont="1" applyFill="1" applyBorder="1" applyAlignment="1">
      <alignment horizontal="right" vertical="center" wrapText="1" readingOrder="2"/>
    </xf>
    <xf numFmtId="0" fontId="23" fillId="5" borderId="2" xfId="2" applyFont="1" applyFill="1" applyBorder="1" applyAlignment="1">
      <alignment horizontal="right" vertical="center" wrapText="1" shrinkToFit="1"/>
    </xf>
    <xf numFmtId="0" fontId="23" fillId="5" borderId="3" xfId="2" applyFont="1" applyFill="1" applyBorder="1" applyAlignment="1">
      <alignment horizontal="left" vertical="center" wrapText="1" shrinkToFit="1"/>
    </xf>
    <xf numFmtId="3" fontId="21" fillId="4" borderId="2" xfId="16" applyNumberFormat="1" applyFont="1" applyFill="1" applyBorder="1" applyAlignment="1">
      <alignment horizontal="right" vertical="center" wrapText="1"/>
    </xf>
    <xf numFmtId="2" fontId="8" fillId="0" borderId="6" xfId="0" applyNumberFormat="1" applyFont="1" applyBorder="1" applyAlignment="1">
      <alignment vertical="center"/>
    </xf>
    <xf numFmtId="9" fontId="8" fillId="0" borderId="5" xfId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3" fontId="21" fillId="4" borderId="2" xfId="16" applyNumberFormat="1" applyFont="1" applyFill="1" applyBorder="1" applyAlignment="1">
      <alignment horizontal="left" vertical="center" wrapText="1"/>
    </xf>
    <xf numFmtId="0" fontId="15" fillId="7" borderId="12" xfId="2" applyFont="1" applyFill="1" applyBorder="1" applyAlignment="1">
      <alignment horizontal="center" vertical="center" wrapText="1"/>
    </xf>
    <xf numFmtId="0" fontId="16" fillId="7" borderId="12" xfId="2" applyFont="1" applyFill="1" applyBorder="1" applyAlignment="1">
      <alignment horizontal="center" vertical="center" wrapText="1"/>
    </xf>
    <xf numFmtId="0" fontId="15" fillId="7" borderId="10" xfId="2" applyFont="1" applyFill="1" applyBorder="1" applyAlignment="1">
      <alignment horizontal="center" vertical="center" wrapText="1"/>
    </xf>
    <xf numFmtId="0" fontId="16" fillId="7" borderId="10" xfId="2" applyFont="1" applyFill="1" applyBorder="1" applyAlignment="1">
      <alignment horizontal="center" vertical="center" wrapText="1"/>
    </xf>
    <xf numFmtId="0" fontId="23" fillId="5" borderId="2" xfId="3" applyFont="1" applyFill="1" applyBorder="1" applyAlignment="1">
      <alignment horizontal="center" vertical="center"/>
    </xf>
    <xf numFmtId="3" fontId="26" fillId="4" borderId="20" xfId="16" applyNumberFormat="1" applyFont="1" applyFill="1" applyBorder="1" applyAlignment="1">
      <alignment horizontal="right" vertical="center" wrapText="1" readingOrder="1"/>
    </xf>
    <xf numFmtId="3" fontId="26" fillId="4" borderId="21" xfId="16" applyNumberFormat="1" applyFont="1" applyFill="1" applyBorder="1" applyAlignment="1">
      <alignment horizontal="left" vertical="center" wrapText="1" readingOrder="1"/>
    </xf>
    <xf numFmtId="170" fontId="17" fillId="6" borderId="1" xfId="2" applyNumberFormat="1" applyFont="1" applyFill="1" applyBorder="1" applyAlignment="1">
      <alignment horizontal="center" vertical="center" wrapText="1" shrinkToFit="1"/>
    </xf>
    <xf numFmtId="0" fontId="64" fillId="0" borderId="0" xfId="2" applyFont="1" applyAlignment="1">
      <alignment vertical="center" readingOrder="2"/>
    </xf>
    <xf numFmtId="0" fontId="61" fillId="0" borderId="0" xfId="2" applyFont="1" applyAlignment="1">
      <alignment vertical="center"/>
    </xf>
    <xf numFmtId="0" fontId="11" fillId="13" borderId="26" xfId="2" applyFont="1" applyFill="1" applyBorder="1" applyAlignment="1">
      <alignment horizontal="center" vertical="center"/>
    </xf>
    <xf numFmtId="3" fontId="11" fillId="13" borderId="27" xfId="2" applyNumberFormat="1" applyFont="1" applyFill="1" applyBorder="1" applyAlignment="1">
      <alignment horizontal="center" vertical="center"/>
    </xf>
    <xf numFmtId="0" fontId="65" fillId="0" borderId="0" xfId="0" applyFont="1"/>
    <xf numFmtId="3" fontId="66" fillId="6" borderId="1" xfId="2" applyNumberFormat="1" applyFont="1" applyFill="1" applyBorder="1" applyAlignment="1">
      <alignment horizontal="center" vertical="center" wrapText="1" shrinkToFit="1"/>
    </xf>
    <xf numFmtId="3" fontId="66" fillId="2" borderId="1" xfId="2" applyNumberFormat="1" applyFont="1" applyFill="1" applyBorder="1" applyAlignment="1">
      <alignment horizontal="center" vertical="center" wrapText="1" shrinkToFit="1"/>
    </xf>
    <xf numFmtId="0" fontId="63" fillId="10" borderId="1" xfId="2" applyFont="1" applyFill="1" applyBorder="1" applyAlignment="1">
      <alignment horizontal="center" vertical="center"/>
    </xf>
    <xf numFmtId="0" fontId="63" fillId="10" borderId="24" xfId="2" applyFont="1" applyFill="1" applyBorder="1" applyAlignment="1">
      <alignment horizontal="center" vertical="center"/>
    </xf>
    <xf numFmtId="0" fontId="11" fillId="10" borderId="25" xfId="2" quotePrefix="1" applyFont="1" applyFill="1" applyBorder="1" applyAlignment="1">
      <alignment horizontal="center" vertical="center"/>
    </xf>
    <xf numFmtId="0" fontId="11" fillId="10" borderId="25" xfId="2" applyFont="1" applyFill="1" applyBorder="1" applyAlignment="1">
      <alignment horizontal="center" vertical="center"/>
    </xf>
    <xf numFmtId="9" fontId="8" fillId="0" borderId="6" xfId="1" applyFont="1" applyBorder="1" applyAlignment="1">
      <alignment vertical="center"/>
    </xf>
    <xf numFmtId="165" fontId="5" fillId="0" borderId="0" xfId="14" applyNumberFormat="1" applyFont="1"/>
    <xf numFmtId="3" fontId="17" fillId="6" borderId="1" xfId="2" applyNumberFormat="1" applyFont="1" applyFill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/>
    </xf>
    <xf numFmtId="0" fontId="17" fillId="2" borderId="1" xfId="16" applyNumberFormat="1" applyFont="1" applyFill="1" applyBorder="1" applyAlignment="1">
      <alignment horizontal="center" vertical="center" wrapText="1"/>
    </xf>
    <xf numFmtId="49" fontId="43" fillId="9" borderId="5" xfId="16" applyNumberFormat="1" applyFont="1" applyFill="1" applyBorder="1" applyAlignment="1">
      <alignment horizontal="center" vertical="center" wrapText="1"/>
    </xf>
    <xf numFmtId="3" fontId="40" fillId="9" borderId="5" xfId="16" applyNumberFormat="1" applyFont="1" applyFill="1" applyBorder="1" applyAlignment="1">
      <alignment horizontal="center" vertical="center" wrapText="1"/>
    </xf>
    <xf numFmtId="49" fontId="43" fillId="9" borderId="19" xfId="16" applyNumberFormat="1" applyFont="1" applyFill="1" applyBorder="1" applyAlignment="1">
      <alignment horizontal="center" vertical="center" wrapText="1"/>
    </xf>
    <xf numFmtId="49" fontId="43" fillId="9" borderId="7" xfId="16" applyNumberFormat="1" applyFont="1" applyFill="1" applyBorder="1" applyAlignment="1">
      <alignment horizontal="center" vertical="center" wrapText="1"/>
    </xf>
    <xf numFmtId="49" fontId="44" fillId="9" borderId="19" xfId="16" applyNumberFormat="1" applyFont="1" applyFill="1" applyBorder="1" applyAlignment="1">
      <alignment horizontal="center" vertical="center" wrapText="1"/>
    </xf>
    <xf numFmtId="49" fontId="44" fillId="9" borderId="7" xfId="16" applyNumberFormat="1" applyFont="1" applyFill="1" applyBorder="1" applyAlignment="1">
      <alignment horizontal="center" vertical="center" wrapText="1"/>
    </xf>
    <xf numFmtId="3" fontId="67" fillId="9" borderId="5" xfId="16" applyNumberFormat="1" applyFont="1" applyFill="1" applyBorder="1" applyAlignment="1">
      <alignment horizontal="center" vertical="center" wrapText="1"/>
    </xf>
    <xf numFmtId="0" fontId="32" fillId="3" borderId="1" xfId="14" applyFont="1" applyFill="1" applyBorder="1" applyAlignment="1">
      <alignment horizontal="center" vertical="center" wrapText="1"/>
    </xf>
    <xf numFmtId="0" fontId="14" fillId="4" borderId="1" xfId="14" applyFont="1" applyFill="1" applyBorder="1" applyAlignment="1">
      <alignment horizontal="center" vertical="center" wrapText="1"/>
    </xf>
    <xf numFmtId="3" fontId="33" fillId="4" borderId="1" xfId="16" applyNumberFormat="1" applyFont="1" applyFill="1" applyBorder="1" applyAlignment="1">
      <alignment horizontal="right" vertical="center" wrapText="1" readingOrder="2"/>
    </xf>
    <xf numFmtId="3" fontId="33" fillId="4" borderId="2" xfId="16" applyNumberFormat="1" applyFont="1" applyFill="1" applyBorder="1" applyAlignment="1">
      <alignment horizontal="right" vertical="center" wrapText="1" readingOrder="2"/>
    </xf>
    <xf numFmtId="3" fontId="35" fillId="4" borderId="3" xfId="16" applyNumberFormat="1" applyFont="1" applyFill="1" applyBorder="1" applyAlignment="1">
      <alignment horizontal="left" vertical="center" wrapText="1"/>
    </xf>
    <xf numFmtId="3" fontId="35" fillId="4" borderId="1" xfId="16" applyNumberFormat="1" applyFont="1" applyFill="1" applyBorder="1" applyAlignment="1">
      <alignment horizontal="left" vertical="center" wrapText="1"/>
    </xf>
    <xf numFmtId="3" fontId="21" fillId="4" borderId="1" xfId="16" applyNumberFormat="1" applyFont="1" applyFill="1" applyBorder="1" applyAlignment="1">
      <alignment horizontal="right" vertical="center" wrapText="1"/>
    </xf>
    <xf numFmtId="3" fontId="21" fillId="4" borderId="2" xfId="16" applyNumberFormat="1" applyFont="1" applyFill="1" applyBorder="1" applyAlignment="1">
      <alignment horizontal="right" vertical="center" wrapText="1"/>
    </xf>
    <xf numFmtId="3" fontId="21" fillId="4" borderId="3" xfId="16" applyNumberFormat="1" applyFont="1" applyFill="1" applyBorder="1" applyAlignment="1">
      <alignment horizontal="left" vertical="center" wrapText="1"/>
    </xf>
    <xf numFmtId="3" fontId="21" fillId="4" borderId="1" xfId="16" applyNumberFormat="1" applyFont="1" applyFill="1" applyBorder="1" applyAlignment="1">
      <alignment horizontal="left" vertical="center" wrapText="1"/>
    </xf>
    <xf numFmtId="0" fontId="15" fillId="7" borderId="2" xfId="3" applyFont="1" applyFill="1" applyBorder="1" applyAlignment="1">
      <alignment horizontal="center" vertical="center"/>
    </xf>
    <xf numFmtId="0" fontId="15" fillId="7" borderId="3" xfId="3" applyFont="1" applyFill="1" applyBorder="1" applyAlignment="1">
      <alignment horizontal="center" vertical="center"/>
    </xf>
    <xf numFmtId="3" fontId="26" fillId="4" borderId="1" xfId="16" applyNumberFormat="1" applyFont="1" applyFill="1" applyBorder="1" applyAlignment="1">
      <alignment horizontal="right" vertical="center" wrapText="1" readingOrder="1"/>
    </xf>
    <xf numFmtId="3" fontId="26" fillId="4" borderId="2" xfId="16" applyNumberFormat="1" applyFont="1" applyFill="1" applyBorder="1" applyAlignment="1">
      <alignment horizontal="right" vertical="center" wrapText="1" readingOrder="1"/>
    </xf>
    <xf numFmtId="3" fontId="26" fillId="4" borderId="3" xfId="16" applyNumberFormat="1" applyFont="1" applyFill="1" applyBorder="1" applyAlignment="1">
      <alignment horizontal="left" vertical="center" wrapText="1" readingOrder="1"/>
    </xf>
    <xf numFmtId="3" fontId="26" fillId="4" borderId="1" xfId="16" applyNumberFormat="1" applyFont="1" applyFill="1" applyBorder="1" applyAlignment="1">
      <alignment horizontal="left" vertical="center" wrapText="1" readingOrder="1"/>
    </xf>
    <xf numFmtId="0" fontId="20" fillId="12" borderId="9" xfId="14" applyFont="1" applyFill="1" applyBorder="1" applyAlignment="1">
      <alignment horizontal="center" vertical="center" wrapText="1"/>
    </xf>
    <xf numFmtId="0" fontId="20" fillId="12" borderId="0" xfId="14" applyFont="1" applyFill="1" applyBorder="1" applyAlignment="1">
      <alignment horizontal="center" vertical="center" wrapText="1"/>
    </xf>
    <xf numFmtId="0" fontId="56" fillId="12" borderId="9" xfId="14" applyFont="1" applyFill="1" applyBorder="1" applyAlignment="1">
      <alignment horizontal="center" vertical="center" wrapText="1"/>
    </xf>
    <xf numFmtId="0" fontId="56" fillId="12" borderId="0" xfId="14" applyFont="1" applyFill="1" applyBorder="1" applyAlignment="1">
      <alignment horizontal="center" vertical="center" wrapText="1"/>
    </xf>
    <xf numFmtId="0" fontId="13" fillId="3" borderId="9" xfId="14" applyFont="1" applyFill="1" applyBorder="1" applyAlignment="1">
      <alignment horizontal="center" vertical="center" wrapText="1"/>
    </xf>
    <xf numFmtId="0" fontId="13" fillId="3" borderId="0" xfId="14" applyFont="1" applyFill="1" applyBorder="1" applyAlignment="1">
      <alignment horizontal="center" vertical="center" wrapText="1"/>
    </xf>
    <xf numFmtId="0" fontId="13" fillId="3" borderId="1" xfId="14" applyFont="1" applyFill="1" applyBorder="1" applyAlignment="1">
      <alignment horizontal="center" vertical="center" wrapText="1"/>
    </xf>
    <xf numFmtId="0" fontId="18" fillId="4" borderId="1" xfId="14" applyFont="1" applyFill="1" applyBorder="1" applyAlignment="1">
      <alignment horizontal="center" vertical="center" wrapText="1"/>
    </xf>
    <xf numFmtId="3" fontId="21" fillId="4" borderId="4" xfId="16" applyNumberFormat="1" applyFont="1" applyFill="1" applyBorder="1" applyAlignment="1">
      <alignment horizontal="right" vertical="center" wrapText="1"/>
    </xf>
    <xf numFmtId="3" fontId="21" fillId="4" borderId="4" xfId="16" applyNumberFormat="1" applyFont="1" applyFill="1" applyBorder="1" applyAlignment="1">
      <alignment horizontal="left" vertical="center" wrapText="1"/>
    </xf>
    <xf numFmtId="0" fontId="20" fillId="3" borderId="1" xfId="14" applyFont="1" applyFill="1" applyBorder="1" applyAlignment="1">
      <alignment horizontal="center" vertical="center" wrapText="1"/>
    </xf>
    <xf numFmtId="0" fontId="19" fillId="4" borderId="1" xfId="14" applyFont="1" applyFill="1" applyBorder="1" applyAlignment="1">
      <alignment horizontal="center" vertical="center" wrapText="1"/>
    </xf>
    <xf numFmtId="0" fontId="45" fillId="4" borderId="1" xfId="14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right" vertical="center"/>
    </xf>
    <xf numFmtId="0" fontId="21" fillId="5" borderId="4" xfId="3" applyFont="1" applyFill="1" applyBorder="1" applyAlignment="1">
      <alignment horizontal="right" vertical="center"/>
    </xf>
    <xf numFmtId="0" fontId="21" fillId="5" borderId="4" xfId="3" applyFont="1" applyFill="1" applyBorder="1" applyAlignment="1">
      <alignment horizontal="left" vertical="center"/>
    </xf>
    <xf numFmtId="0" fontId="21" fillId="5" borderId="3" xfId="3" applyFont="1" applyFill="1" applyBorder="1" applyAlignment="1">
      <alignment horizontal="left" vertical="center"/>
    </xf>
    <xf numFmtId="0" fontId="21" fillId="4" borderId="1" xfId="2" applyFont="1" applyFill="1" applyBorder="1" applyAlignment="1">
      <alignment horizontal="right" vertical="center"/>
    </xf>
    <xf numFmtId="0" fontId="21" fillId="4" borderId="2" xfId="2" applyFont="1" applyFill="1" applyBorder="1" applyAlignment="1">
      <alignment horizontal="right" vertical="center"/>
    </xf>
    <xf numFmtId="3" fontId="34" fillId="4" borderId="1" xfId="16" applyNumberFormat="1" applyFont="1" applyFill="1" applyBorder="1" applyAlignment="1">
      <alignment horizontal="right" vertical="center" wrapText="1" readingOrder="2"/>
    </xf>
    <xf numFmtId="3" fontId="34" fillId="4" borderId="2" xfId="16" applyNumberFormat="1" applyFont="1" applyFill="1" applyBorder="1" applyAlignment="1">
      <alignment horizontal="right" vertical="center" wrapText="1" readingOrder="2"/>
    </xf>
    <xf numFmtId="3" fontId="36" fillId="4" borderId="1" xfId="16" applyNumberFormat="1" applyFont="1" applyFill="1" applyBorder="1" applyAlignment="1">
      <alignment horizontal="right" vertical="center" wrapText="1" readingOrder="2"/>
    </xf>
    <xf numFmtId="3" fontId="36" fillId="4" borderId="2" xfId="16" applyNumberFormat="1" applyFont="1" applyFill="1" applyBorder="1" applyAlignment="1">
      <alignment horizontal="right" vertical="center" wrapText="1" readingOrder="2"/>
    </xf>
    <xf numFmtId="3" fontId="36" fillId="4" borderId="3" xfId="16" applyNumberFormat="1" applyFont="1" applyFill="1" applyBorder="1" applyAlignment="1">
      <alignment horizontal="left" vertical="center" wrapText="1"/>
    </xf>
    <xf numFmtId="3" fontId="36" fillId="4" borderId="1" xfId="16" applyNumberFormat="1" applyFont="1" applyFill="1" applyBorder="1" applyAlignment="1">
      <alignment horizontal="left" vertical="center" wrapText="1"/>
    </xf>
    <xf numFmtId="0" fontId="21" fillId="4" borderId="3" xfId="2" applyFont="1" applyFill="1" applyBorder="1" applyAlignment="1">
      <alignment horizontal="left" vertical="center"/>
    </xf>
    <xf numFmtId="0" fontId="21" fillId="4" borderId="1" xfId="2" applyFont="1" applyFill="1" applyBorder="1" applyAlignment="1">
      <alignment horizontal="left" vertical="center"/>
    </xf>
    <xf numFmtId="3" fontId="34" fillId="4" borderId="4" xfId="16" applyNumberFormat="1" applyFont="1" applyFill="1" applyBorder="1" applyAlignment="1">
      <alignment horizontal="left" vertical="center" wrapText="1"/>
    </xf>
    <xf numFmtId="3" fontId="34" fillId="4" borderId="3" xfId="16" applyNumberFormat="1" applyFont="1" applyFill="1" applyBorder="1" applyAlignment="1">
      <alignment horizontal="left" vertical="center" wrapText="1"/>
    </xf>
    <xf numFmtId="3" fontId="34" fillId="4" borderId="2" xfId="16" applyNumberFormat="1" applyFont="1" applyFill="1" applyBorder="1" applyAlignment="1">
      <alignment horizontal="right" vertical="center" wrapText="1"/>
    </xf>
    <xf numFmtId="3" fontId="34" fillId="4" borderId="4" xfId="16" applyNumberFormat="1" applyFont="1" applyFill="1" applyBorder="1" applyAlignment="1">
      <alignment horizontal="right" vertical="center" wrapText="1"/>
    </xf>
    <xf numFmtId="0" fontId="28" fillId="4" borderId="1" xfId="14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right" vertical="center"/>
    </xf>
    <xf numFmtId="0" fontId="21" fillId="5" borderId="2" xfId="2" applyFont="1" applyFill="1" applyBorder="1" applyAlignment="1">
      <alignment horizontal="right" vertical="center"/>
    </xf>
    <xf numFmtId="0" fontId="21" fillId="5" borderId="3" xfId="2" applyFont="1" applyFill="1" applyBorder="1" applyAlignment="1">
      <alignment horizontal="left" vertical="center"/>
    </xf>
    <xf numFmtId="0" fontId="21" fillId="5" borderId="1" xfId="2" applyFont="1" applyFill="1" applyBorder="1" applyAlignment="1">
      <alignment horizontal="left" vertical="center"/>
    </xf>
    <xf numFmtId="0" fontId="23" fillId="5" borderId="2" xfId="2" applyFont="1" applyFill="1" applyBorder="1" applyAlignment="1">
      <alignment horizontal="center" vertical="center" wrapText="1" shrinkToFit="1"/>
    </xf>
    <xf numFmtId="0" fontId="23" fillId="5" borderId="4" xfId="2" applyFont="1" applyFill="1" applyBorder="1" applyAlignment="1">
      <alignment horizontal="center" vertical="center" wrapText="1" shrinkToFit="1"/>
    </xf>
    <xf numFmtId="0" fontId="23" fillId="5" borderId="3" xfId="2" applyFont="1" applyFill="1" applyBorder="1" applyAlignment="1">
      <alignment horizontal="center" vertical="center" wrapText="1" shrinkToFit="1"/>
    </xf>
    <xf numFmtId="0" fontId="13" fillId="3" borderId="2" xfId="14" applyFont="1" applyFill="1" applyBorder="1" applyAlignment="1">
      <alignment horizontal="center" vertical="center" wrapText="1"/>
    </xf>
    <xf numFmtId="0" fontId="13" fillId="3" borderId="4" xfId="14" applyFont="1" applyFill="1" applyBorder="1" applyAlignment="1">
      <alignment horizontal="center" vertical="center" wrapText="1"/>
    </xf>
    <xf numFmtId="0" fontId="13" fillId="3" borderId="3" xfId="14" applyFont="1" applyFill="1" applyBorder="1" applyAlignment="1">
      <alignment horizontal="center" vertical="center" wrapText="1"/>
    </xf>
    <xf numFmtId="0" fontId="14" fillId="4" borderId="2" xfId="14" applyFont="1" applyFill="1" applyBorder="1" applyAlignment="1">
      <alignment horizontal="center" vertical="center" wrapText="1"/>
    </xf>
    <xf numFmtId="0" fontId="14" fillId="4" borderId="4" xfId="14" applyFont="1" applyFill="1" applyBorder="1" applyAlignment="1">
      <alignment horizontal="center" vertical="center" wrapText="1"/>
    </xf>
    <xf numFmtId="0" fontId="14" fillId="4" borderId="3" xfId="14" applyFont="1" applyFill="1" applyBorder="1" applyAlignment="1">
      <alignment horizontal="center" vertical="center" wrapText="1"/>
    </xf>
    <xf numFmtId="0" fontId="21" fillId="5" borderId="4" xfId="2" applyFont="1" applyFill="1" applyBorder="1" applyAlignment="1">
      <alignment horizontal="left" vertical="center"/>
    </xf>
    <xf numFmtId="0" fontId="58" fillId="7" borderId="10" xfId="2" applyFont="1" applyFill="1" applyBorder="1" applyAlignment="1">
      <alignment horizontal="center" vertical="center"/>
    </xf>
    <xf numFmtId="0" fontId="58" fillId="7" borderId="11" xfId="2" applyFont="1" applyFill="1" applyBorder="1" applyAlignment="1">
      <alignment horizontal="center" vertical="center"/>
    </xf>
    <xf numFmtId="0" fontId="58" fillId="7" borderId="12" xfId="2" applyFont="1" applyFill="1" applyBorder="1" applyAlignment="1">
      <alignment horizontal="center" vertical="center"/>
    </xf>
    <xf numFmtId="0" fontId="16" fillId="7" borderId="2" xfId="2" applyFont="1" applyFill="1" applyBorder="1" applyAlignment="1">
      <alignment horizontal="center" vertical="center" wrapText="1"/>
    </xf>
    <xf numFmtId="0" fontId="16" fillId="7" borderId="3" xfId="2" applyFont="1" applyFill="1" applyBorder="1" applyAlignment="1">
      <alignment horizontal="center" vertical="center" wrapText="1"/>
    </xf>
    <xf numFmtId="0" fontId="15" fillId="7" borderId="13" xfId="2" applyFont="1" applyFill="1" applyBorder="1" applyAlignment="1">
      <alignment horizontal="center" vertical="center" wrapText="1"/>
    </xf>
    <xf numFmtId="0" fontId="15" fillId="7" borderId="14" xfId="2" applyFont="1" applyFill="1" applyBorder="1" applyAlignment="1">
      <alignment horizontal="center" vertical="center" wrapText="1"/>
    </xf>
    <xf numFmtId="0" fontId="15" fillId="7" borderId="16" xfId="2" applyFont="1" applyFill="1" applyBorder="1" applyAlignment="1">
      <alignment horizontal="center" vertical="center" wrapText="1"/>
    </xf>
    <xf numFmtId="0" fontId="15" fillId="7" borderId="17" xfId="2" applyFont="1" applyFill="1" applyBorder="1" applyAlignment="1">
      <alignment horizontal="center" vertical="center" wrapText="1"/>
    </xf>
    <xf numFmtId="0" fontId="15" fillId="7" borderId="15" xfId="2" applyFont="1" applyFill="1" applyBorder="1" applyAlignment="1">
      <alignment horizontal="center" vertical="center" wrapText="1"/>
    </xf>
    <xf numFmtId="0" fontId="15" fillId="7" borderId="18" xfId="2" applyFont="1" applyFill="1" applyBorder="1" applyAlignment="1">
      <alignment horizontal="center" vertical="center" wrapText="1"/>
    </xf>
    <xf numFmtId="0" fontId="56" fillId="3" borderId="2" xfId="14" applyFont="1" applyFill="1" applyBorder="1" applyAlignment="1">
      <alignment horizontal="center" vertical="center" wrapText="1"/>
    </xf>
    <xf numFmtId="0" fontId="56" fillId="3" borderId="4" xfId="14" applyFont="1" applyFill="1" applyBorder="1" applyAlignment="1">
      <alignment horizontal="center" vertical="center" wrapText="1"/>
    </xf>
    <xf numFmtId="0" fontId="56" fillId="3" borderId="3" xfId="14" applyFont="1" applyFill="1" applyBorder="1" applyAlignment="1">
      <alignment horizontal="center" vertical="center" wrapText="1"/>
    </xf>
    <xf numFmtId="0" fontId="28" fillId="4" borderId="2" xfId="14" applyFont="1" applyFill="1" applyBorder="1" applyAlignment="1">
      <alignment horizontal="center" vertical="center" wrapText="1"/>
    </xf>
    <xf numFmtId="0" fontId="28" fillId="4" borderId="4" xfId="14" applyFont="1" applyFill="1" applyBorder="1" applyAlignment="1">
      <alignment horizontal="center" vertical="center" wrapText="1"/>
    </xf>
    <xf numFmtId="0" fontId="28" fillId="4" borderId="3" xfId="14" applyFont="1" applyFill="1" applyBorder="1" applyAlignment="1">
      <alignment horizontal="center" vertical="center" wrapText="1"/>
    </xf>
    <xf numFmtId="3" fontId="33" fillId="4" borderId="29" xfId="16" applyNumberFormat="1" applyFont="1" applyFill="1" applyBorder="1" applyAlignment="1">
      <alignment horizontal="right" vertical="center" wrapText="1" readingOrder="2"/>
    </xf>
    <xf numFmtId="3" fontId="33" fillId="4" borderId="28" xfId="16" applyNumberFormat="1" applyFont="1" applyFill="1" applyBorder="1" applyAlignment="1">
      <alignment horizontal="right" vertical="center" wrapText="1" readingOrder="2"/>
    </xf>
    <xf numFmtId="0" fontId="24" fillId="5" borderId="31" xfId="2" applyFont="1" applyFill="1" applyBorder="1" applyAlignment="1">
      <alignment horizontal="right" vertical="center"/>
    </xf>
    <xf numFmtId="0" fontId="24" fillId="5" borderId="32" xfId="2" applyFont="1" applyFill="1" applyBorder="1" applyAlignment="1">
      <alignment horizontal="right" vertical="center"/>
    </xf>
    <xf numFmtId="0" fontId="24" fillId="5" borderId="32" xfId="2" applyFont="1" applyFill="1" applyBorder="1" applyAlignment="1">
      <alignment horizontal="left" vertical="center"/>
    </xf>
    <xf numFmtId="0" fontId="59" fillId="10" borderId="33" xfId="0" applyFont="1" applyFill="1" applyBorder="1" applyAlignment="1">
      <alignment horizontal="center" vertical="center" wrapText="1" readingOrder="2"/>
    </xf>
    <xf numFmtId="0" fontId="59" fillId="10" borderId="12" xfId="0" applyFont="1" applyFill="1" applyBorder="1" applyAlignment="1">
      <alignment horizontal="center" vertical="center" wrapText="1" readingOrder="2"/>
    </xf>
    <xf numFmtId="0" fontId="11" fillId="10" borderId="22" xfId="2" applyFont="1" applyFill="1" applyBorder="1" applyAlignment="1">
      <alignment horizontal="center" vertical="center"/>
    </xf>
    <xf numFmtId="0" fontId="11" fillId="10" borderId="23" xfId="2" applyFont="1" applyFill="1" applyBorder="1" applyAlignment="1">
      <alignment horizontal="center" vertical="center"/>
    </xf>
    <xf numFmtId="3" fontId="35" fillId="4" borderId="28" xfId="16" applyNumberFormat="1" applyFont="1" applyFill="1" applyBorder="1" applyAlignment="1">
      <alignment horizontal="left" vertical="center" wrapText="1"/>
    </xf>
    <xf numFmtId="3" fontId="35" fillId="4" borderId="30" xfId="16" applyNumberFormat="1" applyFont="1" applyFill="1" applyBorder="1" applyAlignment="1">
      <alignment horizontal="left" vertical="center" wrapText="1"/>
    </xf>
  </cellXfs>
  <cellStyles count="41">
    <cellStyle name="Comma [0] 2" xfId="23"/>
    <cellStyle name="Comma 2" xfId="33"/>
    <cellStyle name="Comma 3" xfId="30"/>
    <cellStyle name="Comma 4" xfId="31"/>
    <cellStyle name="Comma 5" xfId="34"/>
    <cellStyle name="Comma 6" xfId="38"/>
    <cellStyle name="Comma 7" xfId="36"/>
    <cellStyle name="Currency 2" xfId="4"/>
    <cellStyle name="Hyperlink" xfId="22" builtinId="8"/>
    <cellStyle name="MS_Arabic" xfId="24"/>
    <cellStyle name="MS_Latin" xfId="18"/>
    <cellStyle name="Normal" xfId="0" builtinId="0"/>
    <cellStyle name="Normal 10" xfId="3"/>
    <cellStyle name="Normal 10 2" xfId="20"/>
    <cellStyle name="Normal 11" xfId="14"/>
    <cellStyle name="Normal 13" xfId="28"/>
    <cellStyle name="Normal 13 2" xfId="32"/>
    <cellStyle name="Normal 13 3" xfId="37"/>
    <cellStyle name="Normal 13 4" xfId="40"/>
    <cellStyle name="Normal 2" xfId="2"/>
    <cellStyle name="Normal 2 2 4" xfId="25"/>
    <cellStyle name="Normal 2 2 5" xfId="13"/>
    <cellStyle name="Normal 2 3 4" xfId="26"/>
    <cellStyle name="Normal 2 6" xfId="12"/>
    <cellStyle name="Normal 3" xfId="10"/>
    <cellStyle name="Normal 3 2" xfId="8"/>
    <cellStyle name="Normal 3 2 2" xfId="27"/>
    <cellStyle name="Normal 3 2 3" xfId="19"/>
    <cellStyle name="Normal 3 4" xfId="16"/>
    <cellStyle name="Normal 4" xfId="9"/>
    <cellStyle name="Normal 4 4" xfId="11"/>
    <cellStyle name="Normal 5" xfId="5"/>
    <cellStyle name="Normal 6" xfId="7"/>
    <cellStyle name="Normal 7 2" xfId="29"/>
    <cellStyle name="Normal 7 2 2" xfId="35"/>
    <cellStyle name="Normal 7 2 3" xfId="39"/>
    <cellStyle name="Normal 8 2" xfId="6"/>
    <cellStyle name="Normal 9 2" xfId="17"/>
    <cellStyle name="Normal_ورقة1 2" xfId="21"/>
    <cellStyle name="Percent" xfId="1" builtinId="5"/>
    <cellStyle name="عادي 2" xfId="1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D2B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24"/>
  <sheetViews>
    <sheetView rightToLeft="1" topLeftCell="A10" zoomScaleNormal="100" workbookViewId="0">
      <selection activeCell="E21" sqref="E21"/>
    </sheetView>
  </sheetViews>
  <sheetFormatPr defaultColWidth="9" defaultRowHeight="33" customHeight="1"/>
  <cols>
    <col min="1" max="1" width="15.7109375" style="98" customWidth="1"/>
    <col min="2" max="2" width="99.7109375" style="99" customWidth="1"/>
    <col min="3" max="3" width="15.7109375" style="99" customWidth="1"/>
    <col min="4" max="6" width="9" style="71"/>
    <col min="7" max="7" width="11.42578125" style="71" bestFit="1" customWidth="1"/>
    <col min="8" max="16" width="9" style="71"/>
    <col min="17" max="17" width="11.42578125" style="71" bestFit="1" customWidth="1"/>
    <col min="18" max="16384" width="9" style="71"/>
  </cols>
  <sheetData>
    <row r="1" spans="1:38" ht="48" customHeight="1">
      <c r="A1" s="70" t="s">
        <v>188</v>
      </c>
      <c r="B1" s="70" t="s">
        <v>189</v>
      </c>
      <c r="C1" s="70" t="s">
        <v>190</v>
      </c>
      <c r="G1" s="72"/>
      <c r="H1" s="73"/>
      <c r="I1" s="73"/>
      <c r="J1" s="73"/>
      <c r="K1" s="73"/>
      <c r="L1" s="73"/>
      <c r="M1" s="73"/>
      <c r="N1" s="73"/>
      <c r="O1" s="74"/>
      <c r="P1" s="74"/>
      <c r="Q1" s="74"/>
      <c r="R1" s="74"/>
    </row>
    <row r="2" spans="1:38" ht="33" customHeight="1">
      <c r="A2" s="75" t="s">
        <v>191</v>
      </c>
      <c r="B2" s="75" t="s">
        <v>192</v>
      </c>
      <c r="C2" s="75" t="s">
        <v>193</v>
      </c>
      <c r="G2" s="76"/>
      <c r="H2" s="77"/>
      <c r="I2" s="77"/>
      <c r="J2" s="77"/>
      <c r="K2" s="77"/>
      <c r="L2" s="77"/>
      <c r="M2" s="77"/>
      <c r="N2" s="77"/>
      <c r="O2" s="78"/>
      <c r="P2" s="78"/>
      <c r="Q2" s="78"/>
      <c r="R2" s="78"/>
    </row>
    <row r="3" spans="1:38" ht="33" customHeight="1">
      <c r="A3" s="162" t="s">
        <v>194</v>
      </c>
      <c r="B3" s="100" t="s">
        <v>19</v>
      </c>
      <c r="C3" s="163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</row>
    <row r="4" spans="1:38" ht="33" customHeight="1">
      <c r="A4" s="162"/>
      <c r="B4" s="101" t="s">
        <v>18</v>
      </c>
      <c r="C4" s="163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1:38" ht="33" customHeight="1">
      <c r="A5" s="162" t="s">
        <v>195</v>
      </c>
      <c r="B5" s="100" t="s">
        <v>34</v>
      </c>
      <c r="C5" s="163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38" ht="33" customHeight="1">
      <c r="A6" s="162"/>
      <c r="B6" s="101" t="s">
        <v>33</v>
      </c>
      <c r="C6" s="163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38" ht="33" customHeight="1">
      <c r="A7" s="164" t="s">
        <v>196</v>
      </c>
      <c r="B7" s="100" t="s">
        <v>79</v>
      </c>
      <c r="C7" s="163"/>
      <c r="G7" s="83"/>
      <c r="H7" s="83"/>
      <c r="I7" s="83"/>
      <c r="J7" s="83"/>
      <c r="K7" s="83"/>
      <c r="L7" s="83"/>
      <c r="M7" s="83"/>
      <c r="N7" s="83"/>
      <c r="O7" s="84"/>
      <c r="P7" s="84"/>
      <c r="Q7" s="84"/>
      <c r="R7" s="84"/>
      <c r="S7" s="84"/>
      <c r="T7" s="84"/>
      <c r="U7" s="84"/>
      <c r="V7" s="84"/>
    </row>
    <row r="8" spans="1:38" ht="33" customHeight="1">
      <c r="A8" s="165"/>
      <c r="B8" s="101" t="s">
        <v>78</v>
      </c>
      <c r="C8" s="163"/>
      <c r="G8" s="82"/>
      <c r="H8" s="82"/>
      <c r="I8" s="82"/>
      <c r="J8" s="82"/>
      <c r="K8" s="82"/>
      <c r="L8" s="82"/>
      <c r="M8" s="82"/>
      <c r="N8" s="82"/>
      <c r="O8" s="85"/>
      <c r="P8" s="85"/>
      <c r="Q8" s="85"/>
      <c r="R8" s="85"/>
      <c r="S8" s="85"/>
      <c r="T8" s="85"/>
      <c r="U8" s="85"/>
      <c r="V8" s="85"/>
    </row>
    <row r="9" spans="1:38" ht="33" customHeight="1">
      <c r="A9" s="164" t="s">
        <v>197</v>
      </c>
      <c r="B9" s="100" t="s">
        <v>172</v>
      </c>
      <c r="C9" s="16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1:38" ht="33" customHeight="1">
      <c r="A10" s="165"/>
      <c r="B10" s="101" t="s">
        <v>171</v>
      </c>
      <c r="C10" s="163"/>
      <c r="F10" s="87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38" ht="33" customHeight="1">
      <c r="A11" s="164" t="s">
        <v>198</v>
      </c>
      <c r="B11" s="100" t="s">
        <v>181</v>
      </c>
      <c r="C11" s="163"/>
      <c r="F11" s="87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  <c r="T11" s="90"/>
      <c r="U11" s="90"/>
      <c r="V11" s="90"/>
      <c r="W11" s="90"/>
    </row>
    <row r="12" spans="1:38" ht="33" customHeight="1">
      <c r="A12" s="165"/>
      <c r="B12" s="101" t="s">
        <v>182</v>
      </c>
      <c r="C12" s="163"/>
      <c r="F12" s="87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0"/>
      <c r="T12" s="90"/>
      <c r="U12" s="90"/>
      <c r="V12" s="90"/>
      <c r="W12" s="90"/>
    </row>
    <row r="13" spans="1:38" ht="33" customHeight="1">
      <c r="A13" s="164" t="s">
        <v>199</v>
      </c>
      <c r="B13" s="100" t="s">
        <v>204</v>
      </c>
      <c r="C13" s="163"/>
      <c r="F13" s="87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38" ht="33" customHeight="1">
      <c r="A14" s="165"/>
      <c r="B14" s="101" t="s">
        <v>279</v>
      </c>
      <c r="C14" s="163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</row>
    <row r="15" spans="1:38" ht="33" customHeight="1">
      <c r="A15" s="164" t="s">
        <v>200</v>
      </c>
      <c r="B15" s="100" t="s">
        <v>184</v>
      </c>
      <c r="C15" s="163"/>
      <c r="F15" s="95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38" ht="33" customHeight="1">
      <c r="A16" s="165"/>
      <c r="B16" s="101" t="s">
        <v>174</v>
      </c>
      <c r="C16" s="163"/>
      <c r="F16" s="87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spans="1:16" ht="33" customHeight="1">
      <c r="A17" s="164" t="s">
        <v>201</v>
      </c>
      <c r="B17" s="100" t="s">
        <v>173</v>
      </c>
      <c r="C17" s="163"/>
      <c r="F17" s="87"/>
      <c r="G17" s="81"/>
      <c r="H17" s="81"/>
      <c r="I17" s="81"/>
      <c r="J17" s="81"/>
      <c r="K17" s="81"/>
      <c r="L17" s="81"/>
      <c r="M17" s="81"/>
      <c r="N17" s="96"/>
      <c r="O17" s="96"/>
      <c r="P17" s="96"/>
    </row>
    <row r="18" spans="1:16" ht="33" customHeight="1">
      <c r="A18" s="165"/>
      <c r="B18" s="101" t="s">
        <v>175</v>
      </c>
      <c r="C18" s="163"/>
      <c r="F18" s="87"/>
      <c r="G18" s="82"/>
      <c r="H18" s="82"/>
      <c r="I18" s="82"/>
      <c r="J18" s="82"/>
      <c r="K18" s="82"/>
      <c r="L18" s="82"/>
      <c r="M18" s="82"/>
      <c r="N18" s="97"/>
      <c r="O18" s="97"/>
      <c r="P18" s="97"/>
    </row>
    <row r="19" spans="1:16" ht="33" customHeight="1">
      <c r="A19" s="164" t="s">
        <v>202</v>
      </c>
      <c r="B19" s="100" t="s">
        <v>219</v>
      </c>
      <c r="C19" s="163"/>
      <c r="F19" s="87"/>
      <c r="G19" s="81"/>
      <c r="H19" s="81"/>
      <c r="I19" s="81"/>
      <c r="J19" s="81"/>
      <c r="K19" s="81"/>
      <c r="L19" s="81"/>
      <c r="M19" s="81"/>
      <c r="N19" s="96"/>
      <c r="O19" s="96"/>
      <c r="P19" s="96"/>
    </row>
    <row r="20" spans="1:16" ht="33" customHeight="1">
      <c r="A20" s="165"/>
      <c r="B20" s="101" t="s">
        <v>218</v>
      </c>
      <c r="C20" s="163"/>
      <c r="F20" s="87"/>
      <c r="G20" s="82"/>
      <c r="H20" s="82"/>
      <c r="I20" s="82"/>
      <c r="J20" s="82"/>
      <c r="K20" s="82"/>
      <c r="L20" s="82"/>
      <c r="M20" s="82"/>
      <c r="N20" s="97"/>
      <c r="O20" s="97"/>
      <c r="P20" s="97"/>
    </row>
    <row r="21" spans="1:16" ht="33" customHeight="1">
      <c r="A21" s="164" t="s">
        <v>224</v>
      </c>
      <c r="B21" s="100" t="s">
        <v>262</v>
      </c>
      <c r="C21" s="163"/>
      <c r="F21" s="87"/>
      <c r="G21" s="81"/>
      <c r="H21" s="81"/>
      <c r="I21" s="81"/>
      <c r="J21" s="81"/>
      <c r="K21" s="81"/>
      <c r="L21" s="81"/>
      <c r="M21" s="81"/>
      <c r="N21" s="96"/>
      <c r="O21" s="96"/>
      <c r="P21" s="96"/>
    </row>
    <row r="22" spans="1:16" ht="33" customHeight="1">
      <c r="A22" s="165"/>
      <c r="B22" s="101" t="s">
        <v>263</v>
      </c>
      <c r="C22" s="163"/>
      <c r="F22" s="87"/>
      <c r="G22" s="82"/>
      <c r="H22" s="82"/>
      <c r="I22" s="82"/>
      <c r="J22" s="82"/>
      <c r="K22" s="82"/>
      <c r="L22" s="82"/>
      <c r="M22" s="82"/>
      <c r="N22" s="97"/>
      <c r="O22" s="97"/>
      <c r="P22" s="97"/>
    </row>
    <row r="23" spans="1:16" ht="33" customHeight="1">
      <c r="A23" s="166" t="s">
        <v>308</v>
      </c>
      <c r="B23" s="100" t="s">
        <v>304</v>
      </c>
      <c r="C23" s="168"/>
      <c r="F23" s="87"/>
      <c r="G23" s="81"/>
      <c r="H23" s="81"/>
      <c r="I23" s="81"/>
      <c r="J23" s="81"/>
      <c r="K23" s="81"/>
      <c r="L23" s="81"/>
      <c r="M23" s="81"/>
      <c r="N23" s="96"/>
      <c r="O23" s="96"/>
      <c r="P23" s="96"/>
    </row>
    <row r="24" spans="1:16" ht="33" customHeight="1">
      <c r="A24" s="167"/>
      <c r="B24" s="101" t="s">
        <v>305</v>
      </c>
      <c r="C24" s="168"/>
      <c r="F24" s="87"/>
      <c r="G24" s="82"/>
      <c r="H24" s="82"/>
      <c r="I24" s="82"/>
      <c r="J24" s="82"/>
      <c r="K24" s="82"/>
      <c r="L24" s="82"/>
      <c r="M24" s="82"/>
      <c r="N24" s="97"/>
      <c r="O24" s="97"/>
      <c r="P24" s="97"/>
    </row>
  </sheetData>
  <mergeCells count="22">
    <mergeCell ref="A17:A18"/>
    <mergeCell ref="C17:C18"/>
    <mergeCell ref="A19:A20"/>
    <mergeCell ref="C19:C20"/>
    <mergeCell ref="A23:A24"/>
    <mergeCell ref="C23:C24"/>
    <mergeCell ref="A3:A4"/>
    <mergeCell ref="C3:C4"/>
    <mergeCell ref="A5:A6"/>
    <mergeCell ref="C5:C6"/>
    <mergeCell ref="A21:A22"/>
    <mergeCell ref="C21:C22"/>
    <mergeCell ref="A13:A14"/>
    <mergeCell ref="C13:C14"/>
    <mergeCell ref="A7:A8"/>
    <mergeCell ref="C7:C8"/>
    <mergeCell ref="A9:A10"/>
    <mergeCell ref="C9:C10"/>
    <mergeCell ref="A11:A12"/>
    <mergeCell ref="C11:C12"/>
    <mergeCell ref="A15:A16"/>
    <mergeCell ref="C15:C16"/>
  </mergeCells>
  <hyperlinks>
    <hyperlink ref="B3:B4" location="'1'!A1" display="المؤشرات السكانية "/>
    <hyperlink ref="B5:B6" location="'2'!A1" display="مؤشرات الوفيات"/>
    <hyperlink ref="B9:B10" location="'4'!A1" display="مؤشرات الموارد الصحية (لكل عشرة آلاف نسمة) في الأعوام الخمسة الأخيرة."/>
    <hyperlink ref="B11:B12" location="'5'!A1" display="معدل أسرة مستشفيات وزارة الصحة لكل عشرة آلاف نسمة حسب المناطق الصحية في الأعوام الخمسة الأخيرة."/>
    <hyperlink ref="B13:B14" location="'6'!A1" display="مؤشرات مختارة عن الموارد المتاحة بمستشفيات وزارة الصحة حسب المنطقة الصحية لعام 2021 م."/>
    <hyperlink ref="B15:B16" location="'7'!A1" display="النسبة المئوية للتغطية بالتحصينات الأساسية في الأعوام الخمسة الأخيرة."/>
    <hyperlink ref="B17:B18" location="'8'!A1" display="معدلات الإصابة لبعض الأمراض المستهدفة بالتحصين (لكل مائة ألف من السكان) في الأعوام الخمسة الأخيرة."/>
    <hyperlink ref="B19:B20" location="'9'!A1" display="الإصابات والوفيات نتيجة الحوادث المرورية في الأعوام الخمسة الأخيرة"/>
    <hyperlink ref="B7:B8" location="'3'!A1" display="المؤشرات الاقتصادية  "/>
    <hyperlink ref="B21:B22" location="'10'!A1" display="مؤشرات مختارة لأهداف التنمية المستدامة ومؤشرات منظمة الصحة العالمية بالمملكة العربية السعودية"/>
  </hyperlink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"/>
  <sheetViews>
    <sheetView rightToLeft="1" tabSelected="1" zoomScaleNormal="100" workbookViewId="0">
      <selection activeCell="H5" sqref="H5"/>
    </sheetView>
  </sheetViews>
  <sheetFormatPr defaultColWidth="8.7109375" defaultRowHeight="25.35" customHeight="1"/>
  <cols>
    <col min="1" max="1" width="55.7109375" style="59" customWidth="1"/>
    <col min="2" max="3" width="13.7109375" style="59" hidden="1" customWidth="1"/>
    <col min="4" max="7" width="13.7109375" style="67" customWidth="1"/>
    <col min="8" max="8" width="13.7109375" style="59" customWidth="1"/>
    <col min="9" max="9" width="55.7109375" style="59" customWidth="1"/>
    <col min="10" max="16384" width="8.7109375" style="59"/>
  </cols>
  <sheetData>
    <row r="1" spans="1:10" ht="44.1" customHeight="1">
      <c r="A1" s="195" t="s">
        <v>219</v>
      </c>
      <c r="B1" s="195"/>
      <c r="C1" s="195"/>
      <c r="D1" s="195"/>
      <c r="E1" s="195"/>
      <c r="F1" s="195"/>
      <c r="G1" s="195"/>
      <c r="H1" s="195"/>
      <c r="I1" s="195"/>
      <c r="J1" s="62"/>
    </row>
    <row r="2" spans="1:10" ht="33" customHeight="1">
      <c r="A2" s="216" t="s">
        <v>218</v>
      </c>
      <c r="B2" s="216"/>
      <c r="C2" s="216"/>
      <c r="D2" s="216"/>
      <c r="E2" s="216"/>
      <c r="F2" s="216"/>
      <c r="G2" s="216"/>
      <c r="H2" s="216"/>
      <c r="I2" s="216"/>
      <c r="J2" s="62"/>
    </row>
    <row r="3" spans="1:10" ht="33" customHeight="1">
      <c r="A3" s="217" t="s">
        <v>140</v>
      </c>
      <c r="B3" s="217"/>
      <c r="C3" s="217"/>
      <c r="D3" s="217"/>
      <c r="E3" s="217"/>
      <c r="F3" s="218"/>
      <c r="G3" s="219" t="s">
        <v>139</v>
      </c>
      <c r="H3" s="220"/>
      <c r="I3" s="220"/>
      <c r="J3" s="62"/>
    </row>
    <row r="4" spans="1:10" ht="77.099999999999994" customHeight="1">
      <c r="A4" s="106" t="s">
        <v>150</v>
      </c>
      <c r="B4" s="124" t="s">
        <v>267</v>
      </c>
      <c r="C4" s="124">
        <v>2016</v>
      </c>
      <c r="D4" s="106" t="s">
        <v>163</v>
      </c>
      <c r="E4" s="106" t="s">
        <v>164</v>
      </c>
      <c r="F4" s="106" t="s">
        <v>165</v>
      </c>
      <c r="G4" s="57" t="s">
        <v>166</v>
      </c>
      <c r="H4" s="57" t="s">
        <v>203</v>
      </c>
      <c r="I4" s="30" t="s">
        <v>149</v>
      </c>
      <c r="J4" s="62"/>
    </row>
    <row r="5" spans="1:10" ht="77.099999999999994" customHeight="1">
      <c r="A5" s="15" t="s">
        <v>221</v>
      </c>
      <c r="B5" s="52">
        <v>116.87</v>
      </c>
      <c r="C5" s="52">
        <v>118</v>
      </c>
      <c r="D5" s="52">
        <v>102</v>
      </c>
      <c r="E5" s="52">
        <v>94</v>
      </c>
      <c r="F5" s="52">
        <v>96.17</v>
      </c>
      <c r="G5" s="52">
        <v>74.7</v>
      </c>
      <c r="H5" s="52">
        <v>72.23</v>
      </c>
      <c r="I5" s="15" t="s">
        <v>222</v>
      </c>
      <c r="J5" s="62"/>
    </row>
    <row r="6" spans="1:10" ht="77.099999999999994" customHeight="1">
      <c r="A6" s="15" t="s">
        <v>220</v>
      </c>
      <c r="B6" s="53">
        <v>25.96</v>
      </c>
      <c r="C6" s="53">
        <v>28.8</v>
      </c>
      <c r="D6" s="53">
        <v>22.96</v>
      </c>
      <c r="E6" s="53">
        <v>18.03</v>
      </c>
      <c r="F6" s="54">
        <v>16.82</v>
      </c>
      <c r="G6" s="54">
        <v>13.19</v>
      </c>
      <c r="H6" s="54">
        <v>13.64</v>
      </c>
      <c r="I6" s="15" t="s">
        <v>223</v>
      </c>
      <c r="J6" s="62"/>
    </row>
    <row r="9" spans="1:10" ht="25.35" customHeight="1">
      <c r="H9" s="133"/>
      <c r="I9" s="133"/>
    </row>
    <row r="10" spans="1:10" ht="25.35" customHeight="1">
      <c r="G10" s="134"/>
      <c r="I10" s="132"/>
    </row>
  </sheetData>
  <mergeCells count="4">
    <mergeCell ref="A1:I1"/>
    <mergeCell ref="A2:I2"/>
    <mergeCell ref="A3:F3"/>
    <mergeCell ref="G3:I3"/>
  </mergeCells>
  <pageMargins left="0.7" right="0.7" top="0.75" bottom="0.75" header="0.3" footer="0.3"/>
  <pageSetup scale="58" orientation="landscape" horizontalDpi="4294967295" verticalDpi="4294967295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3"/>
  <sheetViews>
    <sheetView rightToLeft="1" zoomScale="80" zoomScaleNormal="80" workbookViewId="0">
      <pane ySplit="1" topLeftCell="A2" activePane="bottomLeft" state="frozen"/>
      <selection activeCell="D1" sqref="D1"/>
      <selection pane="bottomLeft" activeCell="O8" sqref="O8"/>
    </sheetView>
  </sheetViews>
  <sheetFormatPr defaultColWidth="9.140625" defaultRowHeight="63" customHeight="1"/>
  <cols>
    <col min="1" max="1" width="75.7109375" style="112" customWidth="1"/>
    <col min="2" max="3" width="17.7109375" style="112" customWidth="1"/>
    <col min="4" max="9" width="11.7109375" style="112" customWidth="1"/>
    <col min="10" max="10" width="75.7109375" style="111" customWidth="1"/>
    <col min="11" max="22" width="9.140625" style="111"/>
    <col min="23" max="16384" width="9.140625" style="112"/>
  </cols>
  <sheetData>
    <row r="1" spans="1:10" s="111" customFormat="1" ht="63" customHeight="1">
      <c r="A1" s="224" t="s">
        <v>262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10" s="111" customFormat="1" ht="63" customHeight="1">
      <c r="A2" s="227" t="s">
        <v>263</v>
      </c>
      <c r="B2" s="228"/>
      <c r="C2" s="228"/>
      <c r="D2" s="228"/>
      <c r="E2" s="228"/>
      <c r="F2" s="228"/>
      <c r="G2" s="228"/>
      <c r="H2" s="228"/>
      <c r="I2" s="228"/>
      <c r="J2" s="229"/>
    </row>
    <row r="3" spans="1:10" s="111" customFormat="1" ht="33" customHeight="1">
      <c r="A3" s="217" t="s">
        <v>217</v>
      </c>
      <c r="B3" s="217"/>
      <c r="C3" s="217"/>
      <c r="D3" s="218"/>
      <c r="E3" s="230" t="s">
        <v>268</v>
      </c>
      <c r="F3" s="230"/>
      <c r="G3" s="230"/>
      <c r="H3" s="230"/>
      <c r="I3" s="230"/>
      <c r="J3" s="219"/>
    </row>
    <row r="4" spans="1:10" s="111" customFormat="1" ht="63" customHeight="1">
      <c r="A4" s="231" t="s">
        <v>226</v>
      </c>
      <c r="B4" s="234" t="s">
        <v>255</v>
      </c>
      <c r="C4" s="235"/>
      <c r="D4" s="236" t="s">
        <v>227</v>
      </c>
      <c r="E4" s="237"/>
      <c r="F4" s="237"/>
      <c r="G4" s="237" t="s">
        <v>228</v>
      </c>
      <c r="H4" s="237"/>
      <c r="I4" s="240"/>
      <c r="J4" s="231" t="s">
        <v>229</v>
      </c>
    </row>
    <row r="5" spans="1:10" s="111" customFormat="1" ht="63" customHeight="1">
      <c r="A5" s="232"/>
      <c r="B5" s="234" t="s">
        <v>256</v>
      </c>
      <c r="C5" s="235"/>
      <c r="D5" s="238"/>
      <c r="E5" s="239"/>
      <c r="F5" s="239"/>
      <c r="G5" s="239"/>
      <c r="H5" s="239"/>
      <c r="I5" s="241"/>
      <c r="J5" s="232"/>
    </row>
    <row r="6" spans="1:10" s="111" customFormat="1" ht="63" customHeight="1">
      <c r="A6" s="233"/>
      <c r="B6" s="57" t="s">
        <v>151</v>
      </c>
      <c r="C6" s="57" t="s">
        <v>152</v>
      </c>
      <c r="D6" s="121">
        <v>2015</v>
      </c>
      <c r="E6" s="121">
        <v>2016</v>
      </c>
      <c r="F6" s="121">
        <v>2017</v>
      </c>
      <c r="G6" s="121">
        <v>2018</v>
      </c>
      <c r="H6" s="121">
        <v>2019</v>
      </c>
      <c r="I6" s="121">
        <v>2020</v>
      </c>
      <c r="J6" s="233"/>
    </row>
    <row r="7" spans="1:10" s="111" customFormat="1" ht="63" customHeight="1">
      <c r="A7" s="118" t="s">
        <v>230</v>
      </c>
      <c r="B7" s="15">
        <v>98.7</v>
      </c>
      <c r="C7" s="15">
        <v>2019</v>
      </c>
      <c r="D7" s="42">
        <v>98</v>
      </c>
      <c r="E7" s="42">
        <v>98</v>
      </c>
      <c r="F7" s="42">
        <v>99.7</v>
      </c>
      <c r="G7" s="42">
        <v>99.4</v>
      </c>
      <c r="H7" s="42">
        <v>98.7</v>
      </c>
      <c r="I7" s="42"/>
      <c r="J7" s="115" t="s">
        <v>231</v>
      </c>
    </row>
    <row r="8" spans="1:10" s="111" customFormat="1" ht="63" customHeight="1">
      <c r="A8" s="118" t="s">
        <v>280</v>
      </c>
      <c r="B8" s="15">
        <v>2.8000000000000001E-2</v>
      </c>
      <c r="C8" s="15">
        <v>2020</v>
      </c>
      <c r="D8" s="113">
        <v>2.1000000000000001E-2</v>
      </c>
      <c r="E8" s="113">
        <v>2.1999999999999999E-2</v>
      </c>
      <c r="F8" s="113">
        <v>2.1000000000000001E-2</v>
      </c>
      <c r="G8" s="113">
        <v>2.5999999999999999E-2</v>
      </c>
      <c r="H8" s="113">
        <v>2.7E-2</v>
      </c>
      <c r="I8" s="113">
        <v>2.781131311954833E-2</v>
      </c>
      <c r="J8" s="116" t="s">
        <v>232</v>
      </c>
    </row>
    <row r="9" spans="1:10" s="111" customFormat="1" ht="63" customHeight="1">
      <c r="A9" s="118" t="s">
        <v>281</v>
      </c>
      <c r="B9" s="15">
        <v>4.13E-3</v>
      </c>
      <c r="C9" s="15">
        <v>2020</v>
      </c>
      <c r="D9" s="145">
        <v>4.3E-3</v>
      </c>
      <c r="E9" s="145">
        <v>1.41E-2</v>
      </c>
      <c r="F9" s="145">
        <v>8.8999999999999999E-3</v>
      </c>
      <c r="G9" s="145">
        <v>9.4999999999999998E-3</v>
      </c>
      <c r="H9" s="145">
        <v>5.8999999999999999E-3</v>
      </c>
      <c r="I9" s="145">
        <v>4.13E-3</v>
      </c>
      <c r="J9" s="115" t="s">
        <v>233</v>
      </c>
    </row>
    <row r="10" spans="1:10" s="111" customFormat="1" ht="63" customHeight="1">
      <c r="A10" s="118" t="s">
        <v>234</v>
      </c>
      <c r="B10" s="13">
        <v>2669</v>
      </c>
      <c r="C10" s="15">
        <v>2020</v>
      </c>
      <c r="D10" s="114">
        <v>4686</v>
      </c>
      <c r="E10" s="114">
        <v>3438</v>
      </c>
      <c r="F10" s="114">
        <v>5585</v>
      </c>
      <c r="G10" s="114">
        <v>3558</v>
      </c>
      <c r="H10" s="114">
        <v>4950</v>
      </c>
      <c r="I10" s="114">
        <v>2669</v>
      </c>
      <c r="J10" s="115" t="s">
        <v>235</v>
      </c>
    </row>
    <row r="11" spans="1:10" s="111" customFormat="1" ht="63" customHeight="1">
      <c r="A11" s="118" t="s">
        <v>236</v>
      </c>
      <c r="B11" s="15">
        <v>60.1</v>
      </c>
      <c r="C11" s="15">
        <v>2018</v>
      </c>
      <c r="D11" s="42"/>
      <c r="E11" s="42"/>
      <c r="F11" s="42">
        <v>54.2</v>
      </c>
      <c r="G11" s="42">
        <v>60.1</v>
      </c>
      <c r="H11" s="42"/>
      <c r="I11" s="42"/>
      <c r="J11" s="115" t="s">
        <v>237</v>
      </c>
    </row>
    <row r="12" spans="1:10" s="111" customFormat="1" ht="63" customHeight="1">
      <c r="A12" s="118" t="s">
        <v>238</v>
      </c>
      <c r="B12" s="15">
        <v>77.8</v>
      </c>
      <c r="C12" s="15">
        <v>2019</v>
      </c>
      <c r="D12" s="51">
        <v>68</v>
      </c>
      <c r="E12" s="51"/>
      <c r="F12" s="51">
        <v>74</v>
      </c>
      <c r="G12" s="51"/>
      <c r="H12" s="51">
        <v>77.8</v>
      </c>
      <c r="I12" s="51"/>
      <c r="J12" s="117" t="s">
        <v>239</v>
      </c>
    </row>
    <row r="13" spans="1:10" s="111" customFormat="1" ht="63" customHeight="1">
      <c r="A13" s="118" t="s">
        <v>240</v>
      </c>
      <c r="B13" s="15">
        <v>0.55000000000000004</v>
      </c>
      <c r="C13" s="15">
        <v>2020</v>
      </c>
      <c r="D13" s="52"/>
      <c r="E13" s="52">
        <v>0.21</v>
      </c>
      <c r="F13" s="52">
        <v>0.17</v>
      </c>
      <c r="G13" s="52">
        <v>0.25</v>
      </c>
      <c r="H13" s="52">
        <v>0.3</v>
      </c>
      <c r="I13" s="52">
        <v>0.55000000000000004</v>
      </c>
      <c r="J13" s="116" t="s">
        <v>241</v>
      </c>
    </row>
    <row r="14" spans="1:10" s="111" customFormat="1" ht="63" customHeight="1">
      <c r="A14" s="118" t="s">
        <v>242</v>
      </c>
      <c r="B14" s="15">
        <v>19.8</v>
      </c>
      <c r="C14" s="15">
        <v>2019</v>
      </c>
      <c r="D14" s="51"/>
      <c r="E14" s="51"/>
      <c r="F14" s="51">
        <v>14.1</v>
      </c>
      <c r="G14" s="51"/>
      <c r="H14" s="51">
        <v>19.8</v>
      </c>
      <c r="I14" s="51"/>
      <c r="J14" s="116" t="s">
        <v>243</v>
      </c>
    </row>
    <row r="15" spans="1:10" s="111" customFormat="1" ht="63" customHeight="1">
      <c r="A15" s="118" t="s">
        <v>244</v>
      </c>
      <c r="B15" s="15">
        <v>98.41</v>
      </c>
      <c r="C15" s="15">
        <v>2020</v>
      </c>
      <c r="D15" s="52"/>
      <c r="E15" s="52"/>
      <c r="F15" s="52"/>
      <c r="G15" s="52">
        <v>96.99</v>
      </c>
      <c r="H15" s="52"/>
      <c r="I15" s="52">
        <v>98.41</v>
      </c>
      <c r="J15" s="116" t="s">
        <v>245</v>
      </c>
    </row>
    <row r="16" spans="1:10" s="111" customFormat="1" ht="63" customHeight="1">
      <c r="A16" s="118" t="s">
        <v>246</v>
      </c>
      <c r="B16" s="15">
        <v>1.5</v>
      </c>
      <c r="C16" s="15">
        <v>2020</v>
      </c>
      <c r="D16" s="51"/>
      <c r="E16" s="51"/>
      <c r="F16" s="51"/>
      <c r="G16" s="51"/>
      <c r="H16" s="51"/>
      <c r="I16" s="51">
        <v>1.5</v>
      </c>
      <c r="J16" s="117" t="s">
        <v>247</v>
      </c>
    </row>
    <row r="17" spans="1:10" s="111" customFormat="1" ht="63" customHeight="1">
      <c r="A17" s="118" t="s">
        <v>260</v>
      </c>
      <c r="B17" s="15">
        <v>18</v>
      </c>
      <c r="C17" s="15">
        <v>2020</v>
      </c>
      <c r="D17" s="52"/>
      <c r="E17" s="52"/>
      <c r="F17" s="52"/>
      <c r="G17" s="52"/>
      <c r="H17" s="52"/>
      <c r="I17" s="52">
        <v>18</v>
      </c>
      <c r="J17" s="117" t="s">
        <v>248</v>
      </c>
    </row>
    <row r="18" spans="1:10" s="111" customFormat="1" ht="63" customHeight="1">
      <c r="A18" s="118" t="s">
        <v>249</v>
      </c>
      <c r="B18" s="15">
        <v>7.1</v>
      </c>
      <c r="C18" s="15">
        <v>2020</v>
      </c>
      <c r="D18" s="51">
        <v>9.1999999999999993</v>
      </c>
      <c r="E18" s="51">
        <v>10.6</v>
      </c>
      <c r="F18" s="51">
        <v>11.1</v>
      </c>
      <c r="G18" s="51">
        <v>7</v>
      </c>
      <c r="H18" s="51">
        <v>8.1</v>
      </c>
      <c r="I18" s="51">
        <v>7.1</v>
      </c>
      <c r="J18" s="116" t="s">
        <v>250</v>
      </c>
    </row>
    <row r="19" spans="1:10" s="111" customFormat="1" ht="63" customHeight="1">
      <c r="A19" s="118" t="s">
        <v>251</v>
      </c>
      <c r="B19" s="15">
        <v>3.3</v>
      </c>
      <c r="C19" s="15">
        <v>2020</v>
      </c>
      <c r="D19" s="52">
        <v>3.8</v>
      </c>
      <c r="E19" s="52">
        <v>3.3</v>
      </c>
      <c r="F19" s="52">
        <v>4.0999999999999996</v>
      </c>
      <c r="G19" s="52">
        <v>4.8</v>
      </c>
      <c r="H19" s="52">
        <v>3.8</v>
      </c>
      <c r="I19" s="52">
        <v>3.3</v>
      </c>
      <c r="J19" s="116" t="s">
        <v>252</v>
      </c>
    </row>
    <row r="20" spans="1:10" s="111" customFormat="1" ht="63" customHeight="1">
      <c r="A20" s="119" t="s">
        <v>253</v>
      </c>
      <c r="B20" s="15">
        <v>8.3000000000000007</v>
      </c>
      <c r="C20" s="15">
        <v>2020</v>
      </c>
      <c r="D20" s="51">
        <v>8.1</v>
      </c>
      <c r="E20" s="51">
        <v>9</v>
      </c>
      <c r="F20" s="51">
        <v>8.6</v>
      </c>
      <c r="G20" s="51">
        <v>8.1</v>
      </c>
      <c r="H20" s="51">
        <v>8.5</v>
      </c>
      <c r="I20" s="51">
        <v>8.3000000000000007</v>
      </c>
      <c r="J20" s="115" t="s">
        <v>254</v>
      </c>
    </row>
    <row r="21" spans="1:10" s="111" customFormat="1" ht="63" customHeight="1">
      <c r="A21" s="119" t="s">
        <v>266</v>
      </c>
      <c r="B21" s="15">
        <v>4.0999999999999996</v>
      </c>
      <c r="C21" s="15">
        <v>2020</v>
      </c>
      <c r="D21" s="42">
        <v>4.7</v>
      </c>
      <c r="E21" s="42">
        <v>5.3</v>
      </c>
      <c r="F21" s="42">
        <v>3.7</v>
      </c>
      <c r="G21" s="42">
        <v>3.7</v>
      </c>
      <c r="H21" s="42">
        <v>5.2</v>
      </c>
      <c r="I21" s="42">
        <v>4.0999999999999996</v>
      </c>
      <c r="J21" s="115" t="s">
        <v>265</v>
      </c>
    </row>
    <row r="22" spans="1:10" s="111" customFormat="1" ht="63" customHeight="1">
      <c r="A22" s="118" t="s">
        <v>0</v>
      </c>
      <c r="B22" s="15">
        <v>8.5</v>
      </c>
      <c r="C22" s="15">
        <v>2020</v>
      </c>
      <c r="D22" s="51">
        <v>8.6999999999999993</v>
      </c>
      <c r="E22" s="51">
        <v>7</v>
      </c>
      <c r="F22" s="51">
        <v>8.6999999999999993</v>
      </c>
      <c r="G22" s="51">
        <v>8.5</v>
      </c>
      <c r="H22" s="51">
        <v>7.8</v>
      </c>
      <c r="I22" s="51">
        <v>8.5</v>
      </c>
      <c r="J22" s="116" t="s">
        <v>153</v>
      </c>
    </row>
    <row r="23" spans="1:10" s="111" customFormat="1" ht="29.25" customHeight="1">
      <c r="A23" s="127" t="s">
        <v>257</v>
      </c>
      <c r="B23" s="221" t="s">
        <v>259</v>
      </c>
      <c r="C23" s="222"/>
      <c r="D23" s="222"/>
      <c r="E23" s="222"/>
      <c r="F23" s="222"/>
      <c r="G23" s="222"/>
      <c r="H23" s="222"/>
      <c r="I23" s="223"/>
      <c r="J23" s="116" t="s">
        <v>258</v>
      </c>
    </row>
  </sheetData>
  <mergeCells count="11">
    <mergeCell ref="B23:I23"/>
    <mergeCell ref="A1:J1"/>
    <mergeCell ref="A2:J2"/>
    <mergeCell ref="A3:D3"/>
    <mergeCell ref="E3:J3"/>
    <mergeCell ref="A4:A6"/>
    <mergeCell ref="B4:C4"/>
    <mergeCell ref="D4:F5"/>
    <mergeCell ref="G4:I5"/>
    <mergeCell ref="J4:J6"/>
    <mergeCell ref="B5:C5"/>
  </mergeCells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showGridLines="0" rightToLeft="1" topLeftCell="A7" zoomScaleNormal="100" zoomScaleSheetLayoutView="100" workbookViewId="0">
      <selection activeCell="I27" sqref="I27"/>
    </sheetView>
  </sheetViews>
  <sheetFormatPr defaultRowHeight="15"/>
  <cols>
    <col min="1" max="1" width="28.42578125" customWidth="1"/>
    <col min="2" max="10" width="11.7109375" customWidth="1"/>
  </cols>
  <sheetData>
    <row r="1" spans="1:17" ht="40.5" customHeight="1">
      <c r="A1" s="242" t="s">
        <v>304</v>
      </c>
      <c r="B1" s="243"/>
      <c r="C1" s="243"/>
      <c r="D1" s="243"/>
      <c r="E1" s="243"/>
      <c r="F1" s="243"/>
      <c r="G1" s="243"/>
      <c r="H1" s="243"/>
      <c r="I1" s="243"/>
      <c r="J1" s="244"/>
    </row>
    <row r="2" spans="1:17" ht="31.5" customHeight="1">
      <c r="A2" s="245" t="s">
        <v>305</v>
      </c>
      <c r="B2" s="246"/>
      <c r="C2" s="246"/>
      <c r="D2" s="246"/>
      <c r="E2" s="246"/>
      <c r="F2" s="246"/>
      <c r="G2" s="246"/>
      <c r="H2" s="246"/>
      <c r="I2" s="246"/>
      <c r="J2" s="247"/>
    </row>
    <row r="3" spans="1:17" s="150" customFormat="1" ht="19.5" thickBot="1">
      <c r="A3" s="250" t="s">
        <v>307</v>
      </c>
      <c r="B3" s="251"/>
      <c r="C3" s="251"/>
      <c r="D3" s="251"/>
      <c r="E3" s="252" t="s">
        <v>306</v>
      </c>
      <c r="F3" s="252"/>
      <c r="G3" s="252"/>
      <c r="H3" s="252"/>
      <c r="I3" s="252"/>
      <c r="J3" s="252"/>
    </row>
    <row r="4" spans="1:17" ht="21" customHeight="1">
      <c r="A4" s="253" t="s">
        <v>282</v>
      </c>
      <c r="B4" s="255" t="s">
        <v>283</v>
      </c>
      <c r="C4" s="255"/>
      <c r="D4" s="256"/>
      <c r="E4" s="255" t="s">
        <v>284</v>
      </c>
      <c r="F4" s="255"/>
      <c r="G4" s="256"/>
      <c r="H4" s="255" t="s">
        <v>285</v>
      </c>
      <c r="I4" s="255"/>
      <c r="J4" s="256"/>
    </row>
    <row r="5" spans="1:17" ht="21" customHeight="1">
      <c r="A5" s="254"/>
      <c r="B5" s="153" t="s">
        <v>286</v>
      </c>
      <c r="C5" s="153" t="s">
        <v>287</v>
      </c>
      <c r="D5" s="154" t="s">
        <v>288</v>
      </c>
      <c r="E5" s="153" t="s">
        <v>286</v>
      </c>
      <c r="F5" s="153" t="s">
        <v>287</v>
      </c>
      <c r="G5" s="154" t="s">
        <v>288</v>
      </c>
      <c r="H5" s="153" t="s">
        <v>286</v>
      </c>
      <c r="I5" s="153" t="s">
        <v>287</v>
      </c>
      <c r="J5" s="154" t="s">
        <v>288</v>
      </c>
    </row>
    <row r="6" spans="1:17" ht="21" customHeight="1">
      <c r="A6" s="155" t="s">
        <v>289</v>
      </c>
      <c r="B6" s="152">
        <v>1103151</v>
      </c>
      <c r="C6" s="152">
        <v>1085223</v>
      </c>
      <c r="D6" s="152">
        <f>B6+C6</f>
        <v>2188374</v>
      </c>
      <c r="E6" s="152">
        <v>260073</v>
      </c>
      <c r="F6" s="152">
        <v>240984</v>
      </c>
      <c r="G6" s="152">
        <f>E6+F6</f>
        <v>501057</v>
      </c>
      <c r="H6" s="152">
        <f>B6+E6</f>
        <v>1363224</v>
      </c>
      <c r="I6" s="152">
        <f>C6+F6</f>
        <v>1326207</v>
      </c>
      <c r="J6" s="152">
        <f>H6+I6</f>
        <v>2689431</v>
      </c>
      <c r="K6" s="146"/>
      <c r="L6" s="146"/>
      <c r="M6" s="146"/>
      <c r="N6" s="146"/>
      <c r="O6" s="146"/>
      <c r="P6" s="146"/>
      <c r="Q6" s="146"/>
    </row>
    <row r="7" spans="1:17" ht="21" customHeight="1">
      <c r="A7" s="155" t="s">
        <v>290</v>
      </c>
      <c r="B7" s="151">
        <v>1165051</v>
      </c>
      <c r="C7" s="151">
        <v>1097326</v>
      </c>
      <c r="D7" s="151">
        <f t="shared" ref="D7:D19" si="0">B7+C7</f>
        <v>2262377</v>
      </c>
      <c r="E7" s="151">
        <v>369455</v>
      </c>
      <c r="F7" s="151">
        <v>354872</v>
      </c>
      <c r="G7" s="151">
        <f t="shared" ref="G7:G19" si="1">E7+F7</f>
        <v>724327</v>
      </c>
      <c r="H7" s="151">
        <f t="shared" ref="H7:I19" si="2">B7+E7</f>
        <v>1534506</v>
      </c>
      <c r="I7" s="151">
        <f t="shared" si="2"/>
        <v>1452198</v>
      </c>
      <c r="J7" s="151">
        <f t="shared" ref="J7:J19" si="3">H7+I7</f>
        <v>2986704</v>
      </c>
      <c r="K7" s="147"/>
      <c r="L7" s="147"/>
      <c r="M7" s="147"/>
      <c r="N7" s="147"/>
      <c r="O7" s="147"/>
      <c r="P7" s="147"/>
      <c r="Q7" s="147"/>
    </row>
    <row r="8" spans="1:17" ht="21" customHeight="1">
      <c r="A8" s="155" t="s">
        <v>291</v>
      </c>
      <c r="B8" s="152">
        <v>1043917</v>
      </c>
      <c r="C8" s="152">
        <v>1032094</v>
      </c>
      <c r="D8" s="152">
        <f t="shared" si="0"/>
        <v>2076011</v>
      </c>
      <c r="E8" s="152">
        <v>321032</v>
      </c>
      <c r="F8" s="152">
        <v>303024</v>
      </c>
      <c r="G8" s="152">
        <f t="shared" si="1"/>
        <v>624056</v>
      </c>
      <c r="H8" s="152">
        <f t="shared" si="2"/>
        <v>1364949</v>
      </c>
      <c r="I8" s="152">
        <f t="shared" si="2"/>
        <v>1335118</v>
      </c>
      <c r="J8" s="152">
        <f t="shared" si="3"/>
        <v>2700067</v>
      </c>
    </row>
    <row r="9" spans="1:17" ht="21" customHeight="1">
      <c r="A9" s="155" t="s">
        <v>292</v>
      </c>
      <c r="B9" s="151">
        <v>951818</v>
      </c>
      <c r="C9" s="151">
        <v>894816</v>
      </c>
      <c r="D9" s="151">
        <f t="shared" si="0"/>
        <v>1846634</v>
      </c>
      <c r="E9" s="151">
        <v>290033</v>
      </c>
      <c r="F9" s="151">
        <v>268582</v>
      </c>
      <c r="G9" s="151">
        <f t="shared" si="1"/>
        <v>558615</v>
      </c>
      <c r="H9" s="151">
        <f t="shared" si="2"/>
        <v>1241851</v>
      </c>
      <c r="I9" s="151">
        <f t="shared" si="2"/>
        <v>1163398</v>
      </c>
      <c r="J9" s="151">
        <f t="shared" si="3"/>
        <v>2405249</v>
      </c>
    </row>
    <row r="10" spans="1:17" ht="21" customHeight="1">
      <c r="A10" s="155" t="s">
        <v>293</v>
      </c>
      <c r="B10" s="152">
        <v>1074376</v>
      </c>
      <c r="C10" s="152">
        <v>998140</v>
      </c>
      <c r="D10" s="152">
        <f t="shared" si="0"/>
        <v>2072516</v>
      </c>
      <c r="E10" s="152">
        <v>248511</v>
      </c>
      <c r="F10" s="152">
        <v>230645</v>
      </c>
      <c r="G10" s="152">
        <f t="shared" si="1"/>
        <v>479156</v>
      </c>
      <c r="H10" s="152">
        <f t="shared" si="2"/>
        <v>1322887</v>
      </c>
      <c r="I10" s="152">
        <f t="shared" si="2"/>
        <v>1228785</v>
      </c>
      <c r="J10" s="152">
        <f t="shared" si="3"/>
        <v>2551672</v>
      </c>
    </row>
    <row r="11" spans="1:17" ht="21" customHeight="1">
      <c r="A11" s="155" t="s">
        <v>294</v>
      </c>
      <c r="B11" s="151">
        <v>1041974</v>
      </c>
      <c r="C11" s="151">
        <v>1026056</v>
      </c>
      <c r="D11" s="151">
        <f t="shared" si="0"/>
        <v>2068030</v>
      </c>
      <c r="E11" s="151">
        <v>590908</v>
      </c>
      <c r="F11" s="151">
        <v>423649</v>
      </c>
      <c r="G11" s="151">
        <f t="shared" si="1"/>
        <v>1014557</v>
      </c>
      <c r="H11" s="151">
        <f t="shared" si="2"/>
        <v>1632882</v>
      </c>
      <c r="I11" s="151">
        <f t="shared" si="2"/>
        <v>1449705</v>
      </c>
      <c r="J11" s="151">
        <f t="shared" si="3"/>
        <v>3082587</v>
      </c>
    </row>
    <row r="12" spans="1:17" ht="21" customHeight="1">
      <c r="A12" s="155" t="s">
        <v>295</v>
      </c>
      <c r="B12" s="152">
        <v>936104</v>
      </c>
      <c r="C12" s="152">
        <v>941473</v>
      </c>
      <c r="D12" s="152">
        <f t="shared" si="0"/>
        <v>1877577</v>
      </c>
      <c r="E12" s="152">
        <v>827188</v>
      </c>
      <c r="F12" s="152">
        <v>451181</v>
      </c>
      <c r="G12" s="152">
        <f t="shared" si="1"/>
        <v>1278369</v>
      </c>
      <c r="H12" s="152">
        <f t="shared" si="2"/>
        <v>1763292</v>
      </c>
      <c r="I12" s="152">
        <f t="shared" si="2"/>
        <v>1392654</v>
      </c>
      <c r="J12" s="152">
        <f t="shared" si="3"/>
        <v>3155946</v>
      </c>
    </row>
    <row r="13" spans="1:17" ht="21" customHeight="1">
      <c r="A13" s="155" t="s">
        <v>296</v>
      </c>
      <c r="B13" s="151">
        <v>856123</v>
      </c>
      <c r="C13" s="151">
        <v>821573</v>
      </c>
      <c r="D13" s="151">
        <f t="shared" si="0"/>
        <v>1677696</v>
      </c>
      <c r="E13" s="151">
        <v>1361986</v>
      </c>
      <c r="F13" s="151">
        <v>590636</v>
      </c>
      <c r="G13" s="151">
        <f t="shared" si="1"/>
        <v>1952622</v>
      </c>
      <c r="H13" s="151">
        <f t="shared" si="2"/>
        <v>2218109</v>
      </c>
      <c r="I13" s="151">
        <f t="shared" si="2"/>
        <v>1412209</v>
      </c>
      <c r="J13" s="151">
        <f t="shared" si="3"/>
        <v>3630318</v>
      </c>
    </row>
    <row r="14" spans="1:17" ht="21" customHeight="1">
      <c r="A14" s="155" t="s">
        <v>297</v>
      </c>
      <c r="B14" s="152">
        <v>684143</v>
      </c>
      <c r="C14" s="152">
        <v>673694</v>
      </c>
      <c r="D14" s="152">
        <f t="shared" si="0"/>
        <v>1357837</v>
      </c>
      <c r="E14" s="152">
        <v>1366152</v>
      </c>
      <c r="F14" s="152">
        <v>541376</v>
      </c>
      <c r="G14" s="152">
        <f t="shared" si="1"/>
        <v>1907528</v>
      </c>
      <c r="H14" s="152">
        <f t="shared" si="2"/>
        <v>2050295</v>
      </c>
      <c r="I14" s="152">
        <f t="shared" si="2"/>
        <v>1215070</v>
      </c>
      <c r="J14" s="152">
        <f t="shared" si="3"/>
        <v>3265365</v>
      </c>
    </row>
    <row r="15" spans="1:17" ht="21" customHeight="1">
      <c r="A15" s="155" t="s">
        <v>298</v>
      </c>
      <c r="B15" s="151">
        <v>593073</v>
      </c>
      <c r="C15" s="151">
        <v>560761</v>
      </c>
      <c r="D15" s="151">
        <f t="shared" si="0"/>
        <v>1153834</v>
      </c>
      <c r="E15" s="151">
        <v>1091448</v>
      </c>
      <c r="F15" s="151">
        <v>343523</v>
      </c>
      <c r="G15" s="151">
        <f t="shared" si="1"/>
        <v>1434971</v>
      </c>
      <c r="H15" s="151">
        <f t="shared" si="2"/>
        <v>1684521</v>
      </c>
      <c r="I15" s="151">
        <f t="shared" si="2"/>
        <v>904284</v>
      </c>
      <c r="J15" s="151">
        <f t="shared" si="3"/>
        <v>2588805</v>
      </c>
    </row>
    <row r="16" spans="1:17" ht="21" customHeight="1">
      <c r="A16" s="155" t="s">
        <v>299</v>
      </c>
      <c r="B16" s="152">
        <v>474238</v>
      </c>
      <c r="C16" s="152">
        <v>450961</v>
      </c>
      <c r="D16" s="152">
        <f t="shared" si="0"/>
        <v>925199</v>
      </c>
      <c r="E16" s="152">
        <v>735903</v>
      </c>
      <c r="F16" s="152">
        <v>131909</v>
      </c>
      <c r="G16" s="152">
        <f t="shared" si="1"/>
        <v>867812</v>
      </c>
      <c r="H16" s="152">
        <f t="shared" si="2"/>
        <v>1210141</v>
      </c>
      <c r="I16" s="152">
        <f t="shared" si="2"/>
        <v>582870</v>
      </c>
      <c r="J16" s="152">
        <f t="shared" si="3"/>
        <v>1793011</v>
      </c>
    </row>
    <row r="17" spans="1:10" ht="21" customHeight="1">
      <c r="A17" s="155" t="s">
        <v>300</v>
      </c>
      <c r="B17" s="151">
        <v>377003</v>
      </c>
      <c r="C17" s="151">
        <v>350308</v>
      </c>
      <c r="D17" s="151">
        <f t="shared" si="0"/>
        <v>727311</v>
      </c>
      <c r="E17" s="151">
        <v>455271</v>
      </c>
      <c r="F17" s="151">
        <v>79713</v>
      </c>
      <c r="G17" s="151">
        <f t="shared" si="1"/>
        <v>534984</v>
      </c>
      <c r="H17" s="151">
        <f t="shared" si="2"/>
        <v>832274</v>
      </c>
      <c r="I17" s="151">
        <f t="shared" si="2"/>
        <v>430021</v>
      </c>
      <c r="J17" s="151">
        <f t="shared" si="3"/>
        <v>1262295</v>
      </c>
    </row>
    <row r="18" spans="1:10" ht="21" customHeight="1">
      <c r="A18" s="155" t="s">
        <v>301</v>
      </c>
      <c r="B18" s="152">
        <v>258833</v>
      </c>
      <c r="C18" s="152">
        <v>245608</v>
      </c>
      <c r="D18" s="152">
        <f t="shared" si="0"/>
        <v>504441</v>
      </c>
      <c r="E18" s="152">
        <v>252924</v>
      </c>
      <c r="F18" s="152">
        <v>52188</v>
      </c>
      <c r="G18" s="152">
        <f t="shared" si="1"/>
        <v>305112</v>
      </c>
      <c r="H18" s="152">
        <f t="shared" si="2"/>
        <v>511757</v>
      </c>
      <c r="I18" s="152">
        <f t="shared" si="2"/>
        <v>297796</v>
      </c>
      <c r="J18" s="152">
        <f t="shared" si="3"/>
        <v>809553</v>
      </c>
    </row>
    <row r="19" spans="1:10" ht="21" customHeight="1">
      <c r="A19" s="156" t="s">
        <v>302</v>
      </c>
      <c r="B19" s="151">
        <v>468202</v>
      </c>
      <c r="C19" s="151">
        <v>484609</v>
      </c>
      <c r="D19" s="151">
        <f t="shared" si="0"/>
        <v>952811</v>
      </c>
      <c r="E19" s="151">
        <v>164766</v>
      </c>
      <c r="F19" s="151">
        <v>72241</v>
      </c>
      <c r="G19" s="151">
        <f t="shared" si="1"/>
        <v>237007</v>
      </c>
      <c r="H19" s="151">
        <f t="shared" si="2"/>
        <v>632968</v>
      </c>
      <c r="I19" s="151">
        <f t="shared" si="2"/>
        <v>556850</v>
      </c>
      <c r="J19" s="151">
        <f t="shared" si="3"/>
        <v>1189818</v>
      </c>
    </row>
    <row r="20" spans="1:10" ht="21" customHeight="1" thickBot="1">
      <c r="A20" s="148" t="s">
        <v>303</v>
      </c>
      <c r="B20" s="149">
        <f>SUM(B6:B19)</f>
        <v>11028006</v>
      </c>
      <c r="C20" s="149">
        <f t="shared" ref="C20:J20" si="4">SUM(C6:C19)</f>
        <v>10662642</v>
      </c>
      <c r="D20" s="149">
        <f t="shared" si="4"/>
        <v>21690648</v>
      </c>
      <c r="E20" s="149">
        <f t="shared" si="4"/>
        <v>8335650</v>
      </c>
      <c r="F20" s="149">
        <f t="shared" si="4"/>
        <v>4084523</v>
      </c>
      <c r="G20" s="149">
        <f t="shared" si="4"/>
        <v>12420173</v>
      </c>
      <c r="H20" s="149">
        <f t="shared" si="4"/>
        <v>19363656</v>
      </c>
      <c r="I20" s="149">
        <f t="shared" si="4"/>
        <v>14747165</v>
      </c>
      <c r="J20" s="149">
        <f t="shared" si="4"/>
        <v>34110821</v>
      </c>
    </row>
    <row r="21" spans="1:10" ht="15" customHeight="1">
      <c r="A21" s="248" t="s">
        <v>23</v>
      </c>
      <c r="B21" s="249"/>
      <c r="C21" s="249"/>
      <c r="D21" s="249"/>
      <c r="E21" s="257" t="s">
        <v>22</v>
      </c>
      <c r="F21" s="257"/>
      <c r="G21" s="257"/>
      <c r="H21" s="257"/>
      <c r="I21" s="257"/>
      <c r="J21" s="258"/>
    </row>
  </sheetData>
  <mergeCells count="10">
    <mergeCell ref="A1:J1"/>
    <mergeCell ref="A2:J2"/>
    <mergeCell ref="A21:D21"/>
    <mergeCell ref="A3:D3"/>
    <mergeCell ref="E3:J3"/>
    <mergeCell ref="A4:A5"/>
    <mergeCell ref="B4:D4"/>
    <mergeCell ref="E4:G4"/>
    <mergeCell ref="H4:J4"/>
    <mergeCell ref="E21:J21"/>
  </mergeCells>
  <conditionalFormatting sqref="A1:A2 A20:J20 K6:Q7">
    <cfRule type="cellIs" dxfId="13" priority="14" stopIfTrue="1" operator="lessThan">
      <formula>0</formula>
    </cfRule>
  </conditionalFormatting>
  <conditionalFormatting sqref="B4:D5">
    <cfRule type="cellIs" dxfId="12" priority="17" stopIfTrue="1" operator="lessThan">
      <formula>0</formula>
    </cfRule>
  </conditionalFormatting>
  <conditionalFormatting sqref="A6:A19">
    <cfRule type="cellIs" dxfId="11" priority="15" stopIfTrue="1" operator="lessThan">
      <formula>0</formula>
    </cfRule>
  </conditionalFormatting>
  <conditionalFormatting sqref="A4">
    <cfRule type="cellIs" dxfId="10" priority="13" stopIfTrue="1" operator="lessThan">
      <formula>0</formula>
    </cfRule>
  </conditionalFormatting>
  <conditionalFormatting sqref="E4:G5">
    <cfRule type="cellIs" dxfId="9" priority="12" stopIfTrue="1" operator="lessThan">
      <formula>0</formula>
    </cfRule>
  </conditionalFormatting>
  <conditionalFormatting sqref="H4:J5">
    <cfRule type="cellIs" dxfId="8" priority="10" stopIfTrue="1" operator="lessThan">
      <formula>0</formula>
    </cfRule>
  </conditionalFormatting>
  <conditionalFormatting sqref="B6:J6">
    <cfRule type="cellIs" dxfId="7" priority="8" stopIfTrue="1" operator="lessThan">
      <formula>0</formula>
    </cfRule>
  </conditionalFormatting>
  <conditionalFormatting sqref="B7:D7">
    <cfRule type="cellIs" dxfId="6" priority="7" stopIfTrue="1" operator="lessThan">
      <formula>0</formula>
    </cfRule>
  </conditionalFormatting>
  <conditionalFormatting sqref="E7:G7">
    <cfRule type="cellIs" dxfId="5" priority="6" stopIfTrue="1" operator="lessThan">
      <formula>0</formula>
    </cfRule>
  </conditionalFormatting>
  <conditionalFormatting sqref="H7:J7">
    <cfRule type="cellIs" dxfId="4" priority="5" stopIfTrue="1" operator="lessThan">
      <formula>0</formula>
    </cfRule>
  </conditionalFormatting>
  <conditionalFormatting sqref="B8:J8">
    <cfRule type="cellIs" dxfId="3" priority="4" stopIfTrue="1" operator="lessThan">
      <formula>0</formula>
    </cfRule>
  </conditionalFormatting>
  <conditionalFormatting sqref="B9:J9">
    <cfRule type="cellIs" dxfId="2" priority="3" stopIfTrue="1" operator="lessThan">
      <formula>0</formula>
    </cfRule>
  </conditionalFormatting>
  <conditionalFormatting sqref="B10:J10 B12:J12 B14:J14 B16:J16 B18:J18">
    <cfRule type="cellIs" dxfId="1" priority="2" stopIfTrue="1" operator="lessThan">
      <formula>0</formula>
    </cfRule>
  </conditionalFormatting>
  <conditionalFormatting sqref="B11:J11 B13:J13 B15:J15 B17:J17 B19:J19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2"/>
  <sheetViews>
    <sheetView rightToLeft="1" topLeftCell="A13" zoomScaleNormal="100" workbookViewId="0">
      <selection activeCell="E22" sqref="E22"/>
    </sheetView>
  </sheetViews>
  <sheetFormatPr defaultColWidth="8.7109375" defaultRowHeight="33" customHeight="1"/>
  <cols>
    <col min="1" max="1" width="45.7109375" style="59" customWidth="1"/>
    <col min="2" max="3" width="17.7109375" style="59" customWidth="1"/>
    <col min="4" max="4" width="45.7109375" style="59" customWidth="1"/>
    <col min="5" max="16384" width="8.7109375" style="59"/>
  </cols>
  <sheetData>
    <row r="1" spans="1:8" ht="33" customHeight="1">
      <c r="A1" s="169" t="s">
        <v>21</v>
      </c>
      <c r="B1" s="169"/>
      <c r="C1" s="169"/>
      <c r="D1" s="169"/>
      <c r="E1" s="62"/>
    </row>
    <row r="2" spans="1:8" ht="33" customHeight="1">
      <c r="A2" s="170" t="s">
        <v>20</v>
      </c>
      <c r="B2" s="170"/>
      <c r="C2" s="170"/>
      <c r="D2" s="170"/>
      <c r="E2" s="62"/>
    </row>
    <row r="3" spans="1:8" ht="33" customHeight="1">
      <c r="A3" s="169" t="s">
        <v>19</v>
      </c>
      <c r="B3" s="169"/>
      <c r="C3" s="169"/>
      <c r="D3" s="169"/>
      <c r="E3" s="62"/>
    </row>
    <row r="4" spans="1:8" ht="33" customHeight="1">
      <c r="A4" s="170" t="s">
        <v>18</v>
      </c>
      <c r="B4" s="170"/>
      <c r="C4" s="170"/>
      <c r="D4" s="170"/>
      <c r="E4" s="62"/>
    </row>
    <row r="5" spans="1:8" ht="33" customHeight="1">
      <c r="A5" s="175" t="s">
        <v>17</v>
      </c>
      <c r="B5" s="176"/>
      <c r="C5" s="177" t="s">
        <v>16</v>
      </c>
      <c r="D5" s="178"/>
      <c r="E5" s="62"/>
    </row>
    <row r="6" spans="1:8" ht="54.95" customHeight="1">
      <c r="A6" s="104" t="s">
        <v>150</v>
      </c>
      <c r="B6" s="107" t="s">
        <v>151</v>
      </c>
      <c r="C6" s="107" t="s">
        <v>152</v>
      </c>
      <c r="D6" s="104" t="s">
        <v>149</v>
      </c>
      <c r="E6" s="62"/>
    </row>
    <row r="7" spans="1:8" ht="42.95" customHeight="1">
      <c r="A7" s="13" t="s">
        <v>143</v>
      </c>
      <c r="B7" s="159">
        <v>34110821</v>
      </c>
      <c r="C7" s="14">
        <v>2021</v>
      </c>
      <c r="D7" s="15" t="s">
        <v>15</v>
      </c>
      <c r="E7" s="62"/>
    </row>
    <row r="8" spans="1:8" ht="42.95" customHeight="1">
      <c r="A8" s="13" t="s">
        <v>273</v>
      </c>
      <c r="B8" s="160">
        <v>19363656</v>
      </c>
      <c r="C8" s="161">
        <v>2021</v>
      </c>
      <c r="D8" s="15" t="s">
        <v>271</v>
      </c>
      <c r="E8" s="62"/>
      <c r="F8" s="135"/>
    </row>
    <row r="9" spans="1:8" ht="42.95" customHeight="1">
      <c r="A9" s="13" t="s">
        <v>274</v>
      </c>
      <c r="B9" s="159">
        <v>14747165</v>
      </c>
      <c r="C9" s="14">
        <v>2021</v>
      </c>
      <c r="D9" s="15" t="s">
        <v>272</v>
      </c>
      <c r="E9" s="62"/>
    </row>
    <row r="10" spans="1:8" ht="42.95" customHeight="1">
      <c r="A10" s="16" t="s">
        <v>14</v>
      </c>
      <c r="B10" s="17">
        <v>14.3</v>
      </c>
      <c r="C10" s="18">
        <v>2018</v>
      </c>
      <c r="D10" s="19" t="s">
        <v>13</v>
      </c>
      <c r="E10" s="62"/>
      <c r="H10" s="60"/>
    </row>
    <row r="11" spans="1:8" ht="42.95" customHeight="1">
      <c r="A11" s="16" t="s">
        <v>12</v>
      </c>
      <c r="B11" s="20">
        <v>2.38</v>
      </c>
      <c r="C11" s="14">
        <v>2020</v>
      </c>
      <c r="D11" s="19" t="s">
        <v>11</v>
      </c>
      <c r="E11" s="62"/>
    </row>
    <row r="12" spans="1:8" ht="42.95" customHeight="1">
      <c r="A12" s="16" t="s">
        <v>10</v>
      </c>
      <c r="B12" s="17">
        <v>7.9</v>
      </c>
      <c r="C12" s="18">
        <v>2021</v>
      </c>
      <c r="D12" s="19" t="s">
        <v>9</v>
      </c>
      <c r="E12" s="62"/>
    </row>
    <row r="13" spans="1:8" ht="42.95" customHeight="1">
      <c r="A13" s="16" t="s">
        <v>8</v>
      </c>
      <c r="B13" s="21">
        <v>24.5</v>
      </c>
      <c r="C13" s="14">
        <v>2021</v>
      </c>
      <c r="D13" s="19" t="s">
        <v>7</v>
      </c>
      <c r="E13" s="62"/>
    </row>
    <row r="14" spans="1:8" ht="42.95" customHeight="1">
      <c r="A14" s="16" t="s">
        <v>6</v>
      </c>
      <c r="B14" s="17">
        <v>72</v>
      </c>
      <c r="C14" s="18">
        <v>2021</v>
      </c>
      <c r="D14" s="19" t="s">
        <v>5</v>
      </c>
      <c r="E14" s="62"/>
    </row>
    <row r="15" spans="1:8" ht="42.95" customHeight="1">
      <c r="A15" s="16" t="s">
        <v>4</v>
      </c>
      <c r="B15" s="21">
        <v>3.5</v>
      </c>
      <c r="C15" s="14">
        <v>2021</v>
      </c>
      <c r="D15" s="19" t="s">
        <v>3</v>
      </c>
      <c r="E15" s="62"/>
    </row>
    <row r="16" spans="1:8" ht="42.95" customHeight="1">
      <c r="A16" s="22" t="s">
        <v>2</v>
      </c>
      <c r="B16" s="23">
        <v>1.9</v>
      </c>
      <c r="C16" s="18">
        <v>2018</v>
      </c>
      <c r="D16" s="24" t="s">
        <v>1</v>
      </c>
      <c r="E16" s="62"/>
    </row>
    <row r="17" spans="1:5" s="61" customFormat="1" ht="42.95" customHeight="1">
      <c r="A17" s="179" t="s">
        <v>261</v>
      </c>
      <c r="B17" s="180"/>
      <c r="C17" s="179" t="s">
        <v>187</v>
      </c>
      <c r="D17" s="180"/>
      <c r="E17" s="63"/>
    </row>
    <row r="18" spans="1:5" s="61" customFormat="1" ht="42.95" customHeight="1">
      <c r="A18" s="28" t="s">
        <v>144</v>
      </c>
      <c r="B18" s="21">
        <v>75</v>
      </c>
      <c r="C18" s="14">
        <v>2018</v>
      </c>
      <c r="D18" s="28" t="s">
        <v>178</v>
      </c>
      <c r="E18" s="63"/>
    </row>
    <row r="19" spans="1:5" s="61" customFormat="1" ht="42.95" customHeight="1">
      <c r="A19" s="28" t="s">
        <v>145</v>
      </c>
      <c r="B19" s="23">
        <v>73.7</v>
      </c>
      <c r="C19" s="18">
        <v>2018</v>
      </c>
      <c r="D19" s="28" t="s">
        <v>147</v>
      </c>
      <c r="E19" s="63"/>
    </row>
    <row r="20" spans="1:5" s="61" customFormat="1" ht="42.95" customHeight="1">
      <c r="A20" s="29" t="s">
        <v>146</v>
      </c>
      <c r="B20" s="25">
        <v>76.400000000000006</v>
      </c>
      <c r="C20" s="14">
        <v>2018</v>
      </c>
      <c r="D20" s="29" t="s">
        <v>148</v>
      </c>
      <c r="E20" s="63"/>
    </row>
    <row r="21" spans="1:5" ht="22.5" customHeight="1">
      <c r="A21" s="171" t="s">
        <v>23</v>
      </c>
      <c r="B21" s="172"/>
      <c r="C21" s="173" t="s">
        <v>22</v>
      </c>
      <c r="D21" s="174"/>
      <c r="E21" s="62"/>
    </row>
    <row r="22" spans="1:5" ht="42.95" customHeight="1">
      <c r="A22" s="64"/>
      <c r="B22" s="65"/>
      <c r="C22" s="65"/>
      <c r="D22" s="65"/>
    </row>
  </sheetData>
  <mergeCells count="10">
    <mergeCell ref="A1:D1"/>
    <mergeCell ref="A2:D2"/>
    <mergeCell ref="A3:D3"/>
    <mergeCell ref="A4:D4"/>
    <mergeCell ref="A21:B21"/>
    <mergeCell ref="C21:D21"/>
    <mergeCell ref="A5:B5"/>
    <mergeCell ref="C5:D5"/>
    <mergeCell ref="A17:B17"/>
    <mergeCell ref="C17:D17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1"/>
  <sheetViews>
    <sheetView rightToLeft="1" zoomScaleNormal="100" workbookViewId="0">
      <selection activeCell="H6" sqref="H6"/>
    </sheetView>
  </sheetViews>
  <sheetFormatPr defaultColWidth="8.7109375" defaultRowHeight="25.35" customHeight="1"/>
  <cols>
    <col min="1" max="1" width="49.7109375" style="59" customWidth="1"/>
    <col min="2" max="3" width="17.7109375" style="59" customWidth="1"/>
    <col min="4" max="4" width="48" style="59" customWidth="1"/>
    <col min="5" max="16384" width="8.7109375" style="59"/>
  </cols>
  <sheetData>
    <row r="1" spans="1:9" ht="33" customHeight="1">
      <c r="A1" s="169" t="s">
        <v>34</v>
      </c>
      <c r="B1" s="169"/>
      <c r="C1" s="169"/>
      <c r="D1" s="169"/>
      <c r="E1" s="62"/>
    </row>
    <row r="2" spans="1:9" ht="33" customHeight="1">
      <c r="A2" s="170" t="s">
        <v>33</v>
      </c>
      <c r="B2" s="170"/>
      <c r="C2" s="170"/>
      <c r="D2" s="170"/>
      <c r="E2" s="62"/>
    </row>
    <row r="3" spans="1:9" ht="33" customHeight="1">
      <c r="A3" s="175" t="s">
        <v>32</v>
      </c>
      <c r="B3" s="176"/>
      <c r="C3" s="177" t="s">
        <v>31</v>
      </c>
      <c r="D3" s="178"/>
      <c r="E3" s="62"/>
    </row>
    <row r="4" spans="1:9" ht="54.95" customHeight="1">
      <c r="A4" s="104" t="s">
        <v>150</v>
      </c>
      <c r="B4" s="107" t="s">
        <v>151</v>
      </c>
      <c r="C4" s="107" t="s">
        <v>152</v>
      </c>
      <c r="D4" s="104" t="s">
        <v>149</v>
      </c>
      <c r="E4" s="62"/>
    </row>
    <row r="5" spans="1:9" ht="42.95" customHeight="1">
      <c r="A5" s="58" t="s">
        <v>141</v>
      </c>
      <c r="B5" s="31">
        <v>2.4</v>
      </c>
      <c r="C5" s="32">
        <v>2018</v>
      </c>
      <c r="D5" s="15" t="s">
        <v>142</v>
      </c>
      <c r="E5" s="62"/>
    </row>
    <row r="6" spans="1:9" ht="42.95" customHeight="1">
      <c r="A6" s="58" t="s">
        <v>30</v>
      </c>
      <c r="B6" s="33">
        <v>3.6</v>
      </c>
      <c r="C6" s="34">
        <v>2018</v>
      </c>
      <c r="D6" s="15" t="s">
        <v>29</v>
      </c>
      <c r="E6" s="62"/>
    </row>
    <row r="7" spans="1:9" ht="42.95" customHeight="1">
      <c r="A7" s="58" t="s">
        <v>28</v>
      </c>
      <c r="B7" s="31">
        <v>6</v>
      </c>
      <c r="C7" s="32">
        <v>2018</v>
      </c>
      <c r="D7" s="15" t="s">
        <v>27</v>
      </c>
      <c r="E7" s="62"/>
    </row>
    <row r="8" spans="1:9" ht="42.95" customHeight="1">
      <c r="A8" s="58" t="s">
        <v>26</v>
      </c>
      <c r="B8" s="33">
        <v>8.5</v>
      </c>
      <c r="C8" s="34">
        <v>2018</v>
      </c>
      <c r="D8" s="15" t="s">
        <v>25</v>
      </c>
      <c r="E8" s="62"/>
      <c r="H8" s="122"/>
    </row>
    <row r="9" spans="1:9" ht="42.95" customHeight="1">
      <c r="A9" s="29" t="s">
        <v>24</v>
      </c>
      <c r="B9" s="35">
        <v>11.9</v>
      </c>
      <c r="C9" s="32">
        <v>2018</v>
      </c>
      <c r="D9" s="19" t="s">
        <v>270</v>
      </c>
      <c r="E9" s="62"/>
      <c r="I9" s="123"/>
    </row>
    <row r="10" spans="1:9" ht="23.25" customHeight="1">
      <c r="A10" s="181" t="s">
        <v>23</v>
      </c>
      <c r="B10" s="182"/>
      <c r="C10" s="183" t="s">
        <v>22</v>
      </c>
      <c r="D10" s="184"/>
      <c r="E10" s="62"/>
    </row>
    <row r="11" spans="1:9" ht="25.35" customHeight="1">
      <c r="A11" s="66"/>
      <c r="B11" s="66"/>
      <c r="C11" s="66"/>
      <c r="D11" s="66"/>
      <c r="H11" s="122"/>
    </row>
  </sheetData>
  <mergeCells count="6">
    <mergeCell ref="A1:D1"/>
    <mergeCell ref="A2:D2"/>
    <mergeCell ref="A10:B10"/>
    <mergeCell ref="C10:D10"/>
    <mergeCell ref="A3:B3"/>
    <mergeCell ref="C3:D3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8"/>
  <sheetViews>
    <sheetView rightToLeft="1" zoomScaleNormal="100" workbookViewId="0">
      <selection activeCell="A5" sqref="A5:B5"/>
    </sheetView>
  </sheetViews>
  <sheetFormatPr defaultColWidth="17.7109375" defaultRowHeight="25.35" customHeight="1"/>
  <cols>
    <col min="1" max="1" width="33.7109375" style="59" customWidth="1"/>
    <col min="2" max="2" width="55.7109375" style="59" customWidth="1"/>
    <col min="3" max="5" width="0" style="59" hidden="1" customWidth="1"/>
    <col min="6" max="16384" width="17.7109375" style="59"/>
  </cols>
  <sheetData>
    <row r="1" spans="1:8" ht="33" customHeight="1">
      <c r="A1" s="189" t="s">
        <v>79</v>
      </c>
      <c r="B1" s="190"/>
    </row>
    <row r="2" spans="1:8" ht="33" customHeight="1">
      <c r="A2" s="189" t="s">
        <v>78</v>
      </c>
      <c r="B2" s="190"/>
    </row>
    <row r="3" spans="1:8" ht="33" customHeight="1">
      <c r="A3" s="130" t="s">
        <v>75</v>
      </c>
      <c r="B3" s="137" t="s">
        <v>74</v>
      </c>
    </row>
    <row r="4" spans="1:8" ht="33" customHeight="1">
      <c r="A4" s="185" t="s">
        <v>275</v>
      </c>
      <c r="B4" s="186"/>
      <c r="D4" s="136"/>
    </row>
    <row r="5" spans="1:8" ht="33" customHeight="1">
      <c r="A5" s="187" t="s">
        <v>278</v>
      </c>
      <c r="B5" s="188"/>
    </row>
    <row r="6" spans="1:8" ht="33" customHeight="1">
      <c r="A6" s="140" t="s">
        <v>215</v>
      </c>
      <c r="B6" s="141" t="s">
        <v>275</v>
      </c>
      <c r="C6" s="62"/>
      <c r="H6" s="108"/>
    </row>
    <row r="7" spans="1:8" s="126" customFormat="1" ht="33" customHeight="1">
      <c r="A7" s="138" t="s">
        <v>216</v>
      </c>
      <c r="B7" s="139" t="s">
        <v>276</v>
      </c>
      <c r="C7" s="62" t="s">
        <v>277</v>
      </c>
      <c r="H7" s="108"/>
    </row>
    <row r="8" spans="1:8" ht="33" customHeight="1">
      <c r="A8" s="36">
        <v>2011</v>
      </c>
      <c r="B8" s="109">
        <v>23825.333333333332</v>
      </c>
      <c r="C8" s="62">
        <v>89345</v>
      </c>
      <c r="D8" s="59">
        <v>3.75</v>
      </c>
      <c r="E8" s="59">
        <f>C8/D8</f>
        <v>23825.333333333332</v>
      </c>
      <c r="H8" s="108"/>
    </row>
    <row r="9" spans="1:8" ht="33" customHeight="1">
      <c r="A9" s="36">
        <v>2012</v>
      </c>
      <c r="B9" s="110">
        <v>25469.066666666666</v>
      </c>
      <c r="C9" s="62">
        <v>95509</v>
      </c>
      <c r="D9" s="126">
        <v>3.75</v>
      </c>
      <c r="E9" s="126">
        <f t="shared" ref="E9:E18" si="0">C9/D9</f>
        <v>25469.066666666666</v>
      </c>
      <c r="H9" s="108"/>
    </row>
    <row r="10" spans="1:8" ht="33" customHeight="1">
      <c r="A10" s="36">
        <v>2013</v>
      </c>
      <c r="B10" s="109">
        <v>25213.333333333332</v>
      </c>
      <c r="C10" s="62">
        <v>94550</v>
      </c>
      <c r="D10" s="126">
        <v>3.75</v>
      </c>
      <c r="E10" s="126">
        <f t="shared" si="0"/>
        <v>25213.333333333332</v>
      </c>
      <c r="H10" s="108"/>
    </row>
    <row r="11" spans="1:8" ht="33" customHeight="1">
      <c r="A11" s="36">
        <v>2014</v>
      </c>
      <c r="B11" s="110">
        <v>24929.333333333332</v>
      </c>
      <c r="C11" s="59">
        <v>93485</v>
      </c>
      <c r="D11" s="126">
        <v>3.75</v>
      </c>
      <c r="E11" s="126">
        <f t="shared" si="0"/>
        <v>24929.333333333332</v>
      </c>
      <c r="H11" s="108"/>
    </row>
    <row r="12" spans="1:8" ht="33" customHeight="1">
      <c r="A12" s="36">
        <v>2015</v>
      </c>
      <c r="B12" s="109">
        <v>21063.200000000001</v>
      </c>
      <c r="C12" s="62">
        <v>78987</v>
      </c>
      <c r="D12" s="126">
        <v>3.75</v>
      </c>
      <c r="E12" s="126">
        <f t="shared" si="0"/>
        <v>21063.200000000001</v>
      </c>
      <c r="F12" s="62"/>
      <c r="G12" s="62"/>
      <c r="H12" s="108"/>
    </row>
    <row r="13" spans="1:8" s="126" customFormat="1" ht="33" customHeight="1">
      <c r="A13" s="36">
        <v>2016</v>
      </c>
      <c r="B13" s="110">
        <v>20288.8</v>
      </c>
      <c r="C13" s="62">
        <v>76083</v>
      </c>
      <c r="D13" s="126">
        <v>3.75</v>
      </c>
      <c r="E13" s="126">
        <f t="shared" si="0"/>
        <v>20288.8</v>
      </c>
      <c r="H13" s="108"/>
    </row>
    <row r="14" spans="1:8" s="126" customFormat="1" ht="33" customHeight="1">
      <c r="A14" s="36">
        <v>2017</v>
      </c>
      <c r="B14" s="109">
        <v>21113.866666666665</v>
      </c>
      <c r="C14" s="62">
        <v>79177</v>
      </c>
      <c r="D14" s="126">
        <v>3.75</v>
      </c>
      <c r="E14" s="126">
        <f t="shared" si="0"/>
        <v>21113.866666666665</v>
      </c>
      <c r="H14" s="108"/>
    </row>
    <row r="15" spans="1:8" s="126" customFormat="1" ht="33" customHeight="1">
      <c r="A15" s="36">
        <v>2018</v>
      </c>
      <c r="B15" s="110">
        <v>24438.400000000001</v>
      </c>
      <c r="C15" s="62">
        <v>91644</v>
      </c>
      <c r="D15" s="126">
        <v>3.75</v>
      </c>
      <c r="E15" s="126">
        <f t="shared" si="0"/>
        <v>24438.400000000001</v>
      </c>
      <c r="H15" s="108"/>
    </row>
    <row r="16" spans="1:8" s="126" customFormat="1" ht="33" customHeight="1">
      <c r="A16" s="36">
        <v>2019</v>
      </c>
      <c r="B16" s="109">
        <v>23485.066666666666</v>
      </c>
      <c r="C16" s="62">
        <v>88069</v>
      </c>
      <c r="D16" s="126">
        <v>3.75</v>
      </c>
      <c r="E16" s="126">
        <f t="shared" si="0"/>
        <v>23485.066666666666</v>
      </c>
      <c r="H16" s="108"/>
    </row>
    <row r="17" spans="1:8" s="126" customFormat="1" ht="33" customHeight="1">
      <c r="A17" s="36">
        <v>2020</v>
      </c>
      <c r="B17" s="110">
        <v>20030.933333333334</v>
      </c>
      <c r="C17" s="62">
        <v>75116</v>
      </c>
      <c r="D17" s="126">
        <v>3.75</v>
      </c>
      <c r="E17" s="126">
        <f t="shared" si="0"/>
        <v>20030.933333333334</v>
      </c>
      <c r="F17" s="62"/>
      <c r="G17" s="62"/>
      <c r="H17" s="108"/>
    </row>
    <row r="18" spans="1:8" s="126" customFormat="1" ht="33" customHeight="1">
      <c r="A18" s="142">
        <v>2021</v>
      </c>
      <c r="B18" s="109">
        <v>23310.666666666668</v>
      </c>
      <c r="C18" s="62">
        <v>87415</v>
      </c>
      <c r="D18" s="126">
        <v>3.75</v>
      </c>
      <c r="E18" s="126">
        <f t="shared" si="0"/>
        <v>23310.666666666668</v>
      </c>
      <c r="F18" s="62"/>
      <c r="G18" s="62"/>
      <c r="H18" s="108"/>
    </row>
    <row r="19" spans="1:8" s="126" customFormat="1" ht="23.25" customHeight="1">
      <c r="A19" s="143" t="s">
        <v>23</v>
      </c>
      <c r="B19" s="144" t="s">
        <v>22</v>
      </c>
      <c r="C19" s="108"/>
      <c r="D19" s="108"/>
      <c r="E19" s="108"/>
      <c r="F19" s="108"/>
      <c r="G19" s="108"/>
    </row>
    <row r="20" spans="1:8" ht="25.35" customHeight="1">
      <c r="A20" s="66"/>
      <c r="B20" s="66"/>
      <c r="H20" s="108"/>
    </row>
    <row r="21" spans="1:8" ht="25.35" customHeight="1">
      <c r="H21" s="108"/>
    </row>
    <row r="22" spans="1:8" ht="25.35" customHeight="1">
      <c r="H22" s="108"/>
    </row>
    <row r="23" spans="1:8" ht="25.35" customHeight="1">
      <c r="H23" s="108"/>
    </row>
    <row r="24" spans="1:8" ht="25.35" customHeight="1">
      <c r="H24" s="108"/>
    </row>
    <row r="25" spans="1:8" ht="25.35" customHeight="1">
      <c r="H25" s="108"/>
    </row>
    <row r="26" spans="1:8" ht="25.35" customHeight="1">
      <c r="H26" s="108"/>
    </row>
    <row r="27" spans="1:8" ht="25.35" customHeight="1">
      <c r="H27" s="108"/>
    </row>
    <row r="28" spans="1:8" ht="25.35" customHeight="1">
      <c r="H28" s="108"/>
    </row>
  </sheetData>
  <mergeCells count="4">
    <mergeCell ref="A4:B4"/>
    <mergeCell ref="A5:B5"/>
    <mergeCell ref="A1:B1"/>
    <mergeCell ref="A2:B2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8"/>
  <sheetViews>
    <sheetView rightToLeft="1" topLeftCell="A10" zoomScaleNormal="100" workbookViewId="0">
      <selection activeCell="L6" sqref="L6"/>
    </sheetView>
  </sheetViews>
  <sheetFormatPr defaultColWidth="8.7109375" defaultRowHeight="25.35" customHeight="1"/>
  <cols>
    <col min="1" max="1" width="33.7109375" style="59" customWidth="1"/>
    <col min="2" max="5" width="13.7109375" style="67" customWidth="1"/>
    <col min="6" max="6" width="13.7109375" style="59" customWidth="1"/>
    <col min="7" max="7" width="33.7109375" style="59" customWidth="1"/>
    <col min="8" max="8" width="0" style="59" hidden="1" customWidth="1"/>
    <col min="9" max="9" width="14" style="59" hidden="1" customWidth="1"/>
    <col min="10" max="10" width="0" style="59" hidden="1" customWidth="1"/>
    <col min="11" max="16384" width="8.7109375" style="59"/>
  </cols>
  <sheetData>
    <row r="1" spans="1:14" ht="33" customHeight="1">
      <c r="A1" s="191" t="s">
        <v>213</v>
      </c>
      <c r="B1" s="191"/>
      <c r="C1" s="191"/>
      <c r="D1" s="191"/>
      <c r="E1" s="191"/>
      <c r="F1" s="191"/>
      <c r="G1" s="191"/>
      <c r="H1" s="62"/>
    </row>
    <row r="2" spans="1:14" ht="33" customHeight="1">
      <c r="A2" s="192" t="s">
        <v>214</v>
      </c>
      <c r="B2" s="192"/>
      <c r="C2" s="192"/>
      <c r="D2" s="192"/>
      <c r="E2" s="192"/>
      <c r="F2" s="192"/>
      <c r="G2" s="192"/>
      <c r="H2" s="62"/>
    </row>
    <row r="3" spans="1:14" ht="33" customHeight="1">
      <c r="A3" s="176" t="s">
        <v>77</v>
      </c>
      <c r="B3" s="193"/>
      <c r="C3" s="193"/>
      <c r="D3" s="194" t="s">
        <v>76</v>
      </c>
      <c r="E3" s="194"/>
      <c r="F3" s="194"/>
      <c r="G3" s="194"/>
      <c r="H3" s="62"/>
    </row>
    <row r="4" spans="1:14" ht="54.95" customHeight="1">
      <c r="A4" s="26" t="s">
        <v>150</v>
      </c>
      <c r="B4" s="103" t="s">
        <v>163</v>
      </c>
      <c r="C4" s="103" t="s">
        <v>164</v>
      </c>
      <c r="D4" s="103" t="s">
        <v>165</v>
      </c>
      <c r="E4" s="57" t="s">
        <v>166</v>
      </c>
      <c r="F4" s="57" t="s">
        <v>203</v>
      </c>
      <c r="G4" s="30" t="s">
        <v>149</v>
      </c>
      <c r="H4" s="62"/>
      <c r="J4" s="126"/>
      <c r="K4" s="126"/>
      <c r="L4" s="126"/>
      <c r="M4" s="126"/>
      <c r="N4" s="126"/>
    </row>
    <row r="5" spans="1:14" ht="42.95" customHeight="1">
      <c r="A5" s="15" t="s">
        <v>96</v>
      </c>
      <c r="B5" s="42">
        <v>30.1</v>
      </c>
      <c r="C5" s="42">
        <v>31.4</v>
      </c>
      <c r="D5" s="42">
        <v>33.1</v>
      </c>
      <c r="E5" s="21">
        <v>32.799999999999997</v>
      </c>
      <c r="F5" s="21">
        <v>35.9</v>
      </c>
      <c r="G5" s="15" t="s">
        <v>95</v>
      </c>
      <c r="H5" s="62">
        <v>122356</v>
      </c>
      <c r="I5" s="108">
        <v>34110821</v>
      </c>
      <c r="J5" s="123">
        <f>H5/I5*10000</f>
        <v>35.870142205020514</v>
      </c>
      <c r="K5" s="126"/>
      <c r="L5" s="126"/>
      <c r="M5" s="126"/>
      <c r="N5" s="126"/>
    </row>
    <row r="6" spans="1:14" ht="42.95" customHeight="1">
      <c r="A6" s="15" t="s">
        <v>170</v>
      </c>
      <c r="B6" s="43">
        <v>25.3</v>
      </c>
      <c r="C6" s="43">
        <v>26.4</v>
      </c>
      <c r="D6" s="43">
        <v>27.6</v>
      </c>
      <c r="E6" s="44">
        <v>27.2</v>
      </c>
      <c r="F6" s="44">
        <v>29.2</v>
      </c>
      <c r="G6" s="15" t="s">
        <v>167</v>
      </c>
      <c r="H6" s="62">
        <v>99617</v>
      </c>
      <c r="I6" s="108">
        <v>34110821</v>
      </c>
      <c r="J6" s="123">
        <f t="shared" ref="J6:J17" si="0">H6/I6*10000</f>
        <v>29.203929157847007</v>
      </c>
      <c r="K6" s="126"/>
      <c r="L6" s="126"/>
      <c r="M6" s="126"/>
      <c r="N6" s="126"/>
    </row>
    <row r="7" spans="1:14" ht="42.95" customHeight="1">
      <c r="A7" s="15" t="s">
        <v>94</v>
      </c>
      <c r="B7" s="42">
        <v>4.8</v>
      </c>
      <c r="C7" s="42">
        <v>5</v>
      </c>
      <c r="D7" s="42">
        <v>5.5</v>
      </c>
      <c r="E7" s="45">
        <v>5.6</v>
      </c>
      <c r="F7" s="45">
        <v>6.7</v>
      </c>
      <c r="G7" s="15" t="s">
        <v>93</v>
      </c>
      <c r="H7" s="62">
        <v>22739</v>
      </c>
      <c r="I7" s="108">
        <v>34110821</v>
      </c>
      <c r="J7" s="123">
        <f t="shared" si="0"/>
        <v>6.6662130471735059</v>
      </c>
    </row>
    <row r="8" spans="1:14" ht="42.95" customHeight="1">
      <c r="A8" s="19" t="s">
        <v>92</v>
      </c>
      <c r="B8" s="46">
        <v>8.6999999999999993</v>
      </c>
      <c r="C8" s="46">
        <v>8.6999999999999993</v>
      </c>
      <c r="D8" s="46">
        <v>9.3000000000000007</v>
      </c>
      <c r="E8" s="47">
        <v>7.9</v>
      </c>
      <c r="F8" s="47">
        <v>9</v>
      </c>
      <c r="G8" s="19" t="s">
        <v>91</v>
      </c>
      <c r="H8" s="62">
        <v>30840</v>
      </c>
      <c r="I8" s="108">
        <v>34110821</v>
      </c>
      <c r="J8" s="123">
        <f t="shared" si="0"/>
        <v>9.041119238965253</v>
      </c>
    </row>
    <row r="9" spans="1:14" ht="42.95" customHeight="1">
      <c r="A9" s="19" t="s">
        <v>160</v>
      </c>
      <c r="B9" s="48">
        <v>57</v>
      </c>
      <c r="C9" s="48">
        <v>55.2</v>
      </c>
      <c r="D9" s="48">
        <v>58.2</v>
      </c>
      <c r="E9" s="45">
        <v>56.2</v>
      </c>
      <c r="F9" s="45">
        <v>59.1</v>
      </c>
      <c r="G9" s="19" t="s">
        <v>159</v>
      </c>
      <c r="H9" s="62">
        <v>201489</v>
      </c>
      <c r="I9" s="108">
        <v>34110821</v>
      </c>
      <c r="J9" s="123">
        <f t="shared" si="0"/>
        <v>59.068938856675423</v>
      </c>
    </row>
    <row r="10" spans="1:14" ht="42.95" customHeight="1">
      <c r="A10" s="19" t="s">
        <v>161</v>
      </c>
      <c r="B10" s="46">
        <v>55.9</v>
      </c>
      <c r="C10" s="46">
        <v>54</v>
      </c>
      <c r="D10" s="46">
        <v>57</v>
      </c>
      <c r="E10" s="47">
        <v>54.9</v>
      </c>
      <c r="F10" s="47">
        <v>57.7</v>
      </c>
      <c r="G10" s="19" t="s">
        <v>168</v>
      </c>
      <c r="H10" s="62">
        <v>196795</v>
      </c>
      <c r="I10" s="108">
        <v>34110821</v>
      </c>
      <c r="J10" s="123">
        <f t="shared" si="0"/>
        <v>57.692835947865341</v>
      </c>
    </row>
    <row r="11" spans="1:14" ht="42.95" customHeight="1">
      <c r="A11" s="19" t="s">
        <v>162</v>
      </c>
      <c r="B11" s="48">
        <v>1.1000000000000001</v>
      </c>
      <c r="C11" s="48">
        <v>1.2</v>
      </c>
      <c r="D11" s="48">
        <v>1.2</v>
      </c>
      <c r="E11" s="45">
        <v>1.3</v>
      </c>
      <c r="F11" s="45">
        <v>1.4</v>
      </c>
      <c r="G11" s="19" t="s">
        <v>169</v>
      </c>
      <c r="H11" s="62">
        <v>4694</v>
      </c>
      <c r="I11" s="108">
        <v>34110821</v>
      </c>
      <c r="J11" s="123">
        <f t="shared" si="0"/>
        <v>1.3761029088100811</v>
      </c>
    </row>
    <row r="12" spans="1:14" ht="42.95" customHeight="1">
      <c r="A12" s="19" t="s">
        <v>90</v>
      </c>
      <c r="B12" s="46">
        <v>34.4</v>
      </c>
      <c r="C12" s="46">
        <v>37.200000000000003</v>
      </c>
      <c r="D12" s="46">
        <v>36.1</v>
      </c>
      <c r="E12" s="47">
        <v>35.4</v>
      </c>
      <c r="F12" s="47">
        <v>38.4</v>
      </c>
      <c r="G12" s="19" t="s">
        <v>89</v>
      </c>
      <c r="H12" s="62">
        <v>131003</v>
      </c>
      <c r="I12" s="108">
        <v>34110821</v>
      </c>
      <c r="J12" s="123">
        <f t="shared" si="0"/>
        <v>38.405114904739463</v>
      </c>
    </row>
    <row r="13" spans="1:14" ht="42.95" customHeight="1">
      <c r="A13" s="19" t="s">
        <v>88</v>
      </c>
      <c r="B13" s="55">
        <v>0.73</v>
      </c>
      <c r="C13" s="55">
        <v>0.72</v>
      </c>
      <c r="D13" s="55">
        <v>0.66</v>
      </c>
      <c r="E13" s="102">
        <v>0.64</v>
      </c>
      <c r="F13" s="102">
        <v>0.62</v>
      </c>
      <c r="G13" s="19" t="s">
        <v>87</v>
      </c>
      <c r="H13" s="62">
        <v>2121</v>
      </c>
      <c r="I13" s="108">
        <v>34110821</v>
      </c>
      <c r="J13" s="133">
        <f t="shared" si="0"/>
        <v>0.6217968192556842</v>
      </c>
    </row>
    <row r="14" spans="1:14" ht="42.95" customHeight="1">
      <c r="A14" s="19" t="s">
        <v>86</v>
      </c>
      <c r="B14" s="46">
        <v>22.4</v>
      </c>
      <c r="C14" s="46">
        <v>22.5</v>
      </c>
      <c r="D14" s="46">
        <v>22.5</v>
      </c>
      <c r="E14" s="47">
        <v>22.4</v>
      </c>
      <c r="F14" s="47">
        <v>22.6</v>
      </c>
      <c r="G14" s="19" t="s">
        <v>85</v>
      </c>
      <c r="H14" s="62">
        <v>77224</v>
      </c>
      <c r="I14" s="108">
        <v>34110821</v>
      </c>
      <c r="J14" s="123">
        <f t="shared" si="0"/>
        <v>22.63915019811455</v>
      </c>
    </row>
    <row r="15" spans="1:14" ht="42.95" customHeight="1">
      <c r="A15" s="19" t="s">
        <v>84</v>
      </c>
      <c r="B15" s="48">
        <v>13.2</v>
      </c>
      <c r="C15" s="48">
        <v>13.1</v>
      </c>
      <c r="D15" s="48">
        <v>13.1</v>
      </c>
      <c r="E15" s="45">
        <v>12.9</v>
      </c>
      <c r="F15" s="45">
        <v>13.3</v>
      </c>
      <c r="G15" s="19" t="s">
        <v>83</v>
      </c>
      <c r="H15" s="62">
        <v>45330</v>
      </c>
      <c r="I15" s="108">
        <v>34110821</v>
      </c>
      <c r="J15" s="123">
        <f t="shared" si="0"/>
        <v>13.289038103187256</v>
      </c>
    </row>
    <row r="16" spans="1:14" ht="42.95" customHeight="1">
      <c r="A16" s="19" t="s">
        <v>82</v>
      </c>
      <c r="B16" s="46">
        <v>3.8</v>
      </c>
      <c r="C16" s="46">
        <v>3.8</v>
      </c>
      <c r="D16" s="46">
        <v>3.8</v>
      </c>
      <c r="E16" s="47">
        <v>4</v>
      </c>
      <c r="F16" s="47">
        <v>4.0999999999999996</v>
      </c>
      <c r="G16" s="19" t="s">
        <v>176</v>
      </c>
      <c r="H16" s="62">
        <v>14005</v>
      </c>
      <c r="I16" s="108">
        <v>34110821</v>
      </c>
      <c r="J16" s="123">
        <f t="shared" si="0"/>
        <v>4.105735244543073</v>
      </c>
    </row>
    <row r="17" spans="1:10" ht="42.95" customHeight="1">
      <c r="A17" s="19" t="s">
        <v>81</v>
      </c>
      <c r="B17" s="48">
        <v>5.4</v>
      </c>
      <c r="C17" s="48">
        <v>5.6</v>
      </c>
      <c r="D17" s="48">
        <v>5.6</v>
      </c>
      <c r="E17" s="45">
        <v>5.5</v>
      </c>
      <c r="F17" s="45">
        <v>5.2</v>
      </c>
      <c r="G17" s="19" t="s">
        <v>80</v>
      </c>
      <c r="H17" s="62">
        <v>17889</v>
      </c>
      <c r="I17" s="108">
        <v>34110821</v>
      </c>
      <c r="J17" s="123">
        <f t="shared" si="0"/>
        <v>5.2443768503842225</v>
      </c>
    </row>
    <row r="18" spans="1:10" ht="25.35" customHeight="1">
      <c r="A18" s="66"/>
      <c r="B18" s="68"/>
      <c r="C18" s="68"/>
      <c r="D18" s="68"/>
      <c r="E18" s="68"/>
      <c r="F18" s="66"/>
      <c r="G18" s="66"/>
    </row>
  </sheetData>
  <mergeCells count="4">
    <mergeCell ref="A1:G1"/>
    <mergeCell ref="A2:G2"/>
    <mergeCell ref="A3:C3"/>
    <mergeCell ref="D3:G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showGridLines="0" rightToLeft="1" zoomScaleNormal="100" workbookViewId="0">
      <selection activeCell="F5" sqref="F5:F25"/>
    </sheetView>
  </sheetViews>
  <sheetFormatPr defaultColWidth="8.7109375" defaultRowHeight="15"/>
  <cols>
    <col min="1" max="1" width="33.7109375" style="1" customWidth="1"/>
    <col min="2" max="5" width="13.7109375" style="12" customWidth="1"/>
    <col min="6" max="6" width="13.7109375" style="1" customWidth="1"/>
    <col min="7" max="7" width="33.7109375" style="1" customWidth="1"/>
    <col min="8" max="8" width="9.42578125" style="1" bestFit="1" customWidth="1"/>
    <col min="9" max="16384" width="8.7109375" style="1"/>
  </cols>
  <sheetData>
    <row r="1" spans="1:8" ht="33" customHeight="1">
      <c r="A1" s="195" t="s">
        <v>211</v>
      </c>
      <c r="B1" s="195"/>
      <c r="C1" s="195"/>
      <c r="D1" s="195"/>
      <c r="E1" s="195"/>
      <c r="F1" s="195"/>
      <c r="G1" s="195"/>
    </row>
    <row r="2" spans="1:8" ht="33" customHeight="1">
      <c r="A2" s="196" t="s">
        <v>212</v>
      </c>
      <c r="B2" s="196"/>
      <c r="C2" s="196"/>
      <c r="D2" s="196"/>
      <c r="E2" s="196"/>
      <c r="F2" s="196"/>
      <c r="G2" s="196"/>
    </row>
    <row r="3" spans="1:8" ht="33" customHeight="1">
      <c r="A3" s="128" t="s">
        <v>98</v>
      </c>
      <c r="B3" s="125"/>
      <c r="C3" s="125"/>
      <c r="D3" s="125"/>
      <c r="E3" s="125"/>
      <c r="F3" s="125"/>
      <c r="G3" s="129" t="s">
        <v>97</v>
      </c>
    </row>
    <row r="4" spans="1:8" ht="54.95" customHeight="1">
      <c r="A4" s="26" t="s">
        <v>180</v>
      </c>
      <c r="B4" s="103" t="s">
        <v>163</v>
      </c>
      <c r="C4" s="103" t="s">
        <v>164</v>
      </c>
      <c r="D4" s="103" t="s">
        <v>165</v>
      </c>
      <c r="E4" s="57" t="s">
        <v>166</v>
      </c>
      <c r="F4" s="27" t="s">
        <v>203</v>
      </c>
      <c r="G4" s="30" t="s">
        <v>179</v>
      </c>
    </row>
    <row r="5" spans="1:8" ht="42.95" customHeight="1">
      <c r="A5" s="15" t="s">
        <v>73</v>
      </c>
      <c r="B5" s="42">
        <v>10.146922866833718</v>
      </c>
      <c r="C5" s="42">
        <v>9.8699328247896911</v>
      </c>
      <c r="D5" s="42">
        <v>9.8223218527898695</v>
      </c>
      <c r="E5" s="21">
        <v>9.8132341047472291</v>
      </c>
      <c r="F5" s="21">
        <v>10.1</v>
      </c>
      <c r="G5" s="15" t="s">
        <v>72</v>
      </c>
      <c r="H5" s="158"/>
    </row>
    <row r="6" spans="1:8" ht="42.95" customHeight="1">
      <c r="A6" s="15" t="s">
        <v>71</v>
      </c>
      <c r="B6" s="43">
        <v>11.614942662538059</v>
      </c>
      <c r="C6" s="43">
        <v>11.286606058066948</v>
      </c>
      <c r="D6" s="43">
        <v>10.99604403642164</v>
      </c>
      <c r="E6" s="44">
        <v>10.722550231605492</v>
      </c>
      <c r="F6" s="44">
        <v>11</v>
      </c>
      <c r="G6" s="15" t="s">
        <v>225</v>
      </c>
      <c r="H6" s="158"/>
    </row>
    <row r="7" spans="1:8" ht="42.95" customHeight="1">
      <c r="A7" s="15" t="s">
        <v>70</v>
      </c>
      <c r="B7" s="42">
        <v>6.6816410940598239</v>
      </c>
      <c r="C7" s="42">
        <v>6.4832616070518423</v>
      </c>
      <c r="D7" s="42">
        <v>6.3077989577336657</v>
      </c>
      <c r="E7" s="21">
        <v>6.1429065427618639</v>
      </c>
      <c r="F7" s="21">
        <v>6.3</v>
      </c>
      <c r="G7" s="15" t="s">
        <v>69</v>
      </c>
      <c r="H7" s="158"/>
    </row>
    <row r="8" spans="1:8" ht="42.95" customHeight="1">
      <c r="A8" s="19" t="s">
        <v>68</v>
      </c>
      <c r="B8" s="43">
        <v>19.895865500876493</v>
      </c>
      <c r="C8" s="43">
        <v>19.821114442159509</v>
      </c>
      <c r="D8" s="43">
        <v>19.411693339362724</v>
      </c>
      <c r="E8" s="44">
        <v>19.024476718796617</v>
      </c>
      <c r="F8" s="44">
        <v>19.399999999999999</v>
      </c>
      <c r="G8" s="19" t="s">
        <v>67</v>
      </c>
      <c r="H8" s="158"/>
    </row>
    <row r="9" spans="1:8" ht="42.95" customHeight="1">
      <c r="A9" s="19" t="s">
        <v>99</v>
      </c>
      <c r="B9" s="42">
        <v>12.978980896796941</v>
      </c>
      <c r="C9" s="42">
        <v>12.65002481561949</v>
      </c>
      <c r="D9" s="42">
        <v>14.589787238222028</v>
      </c>
      <c r="E9" s="21">
        <v>13.609230882042276</v>
      </c>
      <c r="F9" s="21">
        <v>13.9</v>
      </c>
      <c r="G9" s="19" t="s">
        <v>65</v>
      </c>
      <c r="H9" s="158"/>
    </row>
    <row r="10" spans="1:8" ht="42.95" customHeight="1">
      <c r="A10" s="19" t="s">
        <v>64</v>
      </c>
      <c r="B10" s="43">
        <v>20.078163680224169</v>
      </c>
      <c r="C10" s="43">
        <v>19.640130164808102</v>
      </c>
      <c r="D10" s="43">
        <v>19.545987495674552</v>
      </c>
      <c r="E10" s="44">
        <v>19.13269500682042</v>
      </c>
      <c r="F10" s="44">
        <v>19.5</v>
      </c>
      <c r="G10" s="19" t="s">
        <v>63</v>
      </c>
      <c r="H10" s="158"/>
    </row>
    <row r="11" spans="1:8" ht="42.95" customHeight="1">
      <c r="A11" s="19" t="s">
        <v>62</v>
      </c>
      <c r="B11" s="42">
        <v>10.395689815662365</v>
      </c>
      <c r="C11" s="42">
        <v>10.113950712271061</v>
      </c>
      <c r="D11" s="42">
        <v>9.8641011381926482</v>
      </c>
      <c r="E11" s="21">
        <v>9.9156964959087706</v>
      </c>
      <c r="F11" s="21">
        <v>10.199999999999999</v>
      </c>
      <c r="G11" s="19" t="s">
        <v>61</v>
      </c>
      <c r="H11" s="158"/>
    </row>
    <row r="12" spans="1:8" ht="42.95" customHeight="1">
      <c r="A12" s="19" t="s">
        <v>60</v>
      </c>
      <c r="B12" s="43">
        <v>15.147803364363872</v>
      </c>
      <c r="C12" s="43">
        <v>15.603624829796777</v>
      </c>
      <c r="D12" s="43">
        <v>16.064200518744695</v>
      </c>
      <c r="E12" s="44">
        <v>15.745051226964723</v>
      </c>
      <c r="F12" s="44">
        <v>16.100000000000001</v>
      </c>
      <c r="G12" s="19" t="s">
        <v>59</v>
      </c>
      <c r="H12" s="158"/>
    </row>
    <row r="13" spans="1:8" ht="42.95" customHeight="1">
      <c r="A13" s="19" t="s">
        <v>58</v>
      </c>
      <c r="B13" s="42">
        <v>22.348166556415713</v>
      </c>
      <c r="C13" s="42">
        <v>21.850759313886158</v>
      </c>
      <c r="D13" s="42">
        <v>21.407775303990409</v>
      </c>
      <c r="E13" s="21">
        <v>20.988869602449821</v>
      </c>
      <c r="F13" s="21">
        <v>21.4</v>
      </c>
      <c r="G13" s="19" t="s">
        <v>57</v>
      </c>
      <c r="H13" s="158"/>
    </row>
    <row r="14" spans="1:8" ht="42.95" customHeight="1">
      <c r="A14" s="19" t="s">
        <v>56</v>
      </c>
      <c r="B14" s="43">
        <v>12.78681849138591</v>
      </c>
      <c r="C14" s="43">
        <v>12.504279898377234</v>
      </c>
      <c r="D14" s="43">
        <v>12.250018138438875</v>
      </c>
      <c r="E14" s="44">
        <v>12.009547848254982</v>
      </c>
      <c r="F14" s="44">
        <v>12.3</v>
      </c>
      <c r="G14" s="19" t="s">
        <v>55</v>
      </c>
      <c r="H14" s="158"/>
    </row>
    <row r="15" spans="1:8" ht="42.95" customHeight="1">
      <c r="A15" s="19" t="s">
        <v>54</v>
      </c>
      <c r="B15" s="42">
        <v>19.759498673290803</v>
      </c>
      <c r="C15" s="42">
        <v>19.334297537262465</v>
      </c>
      <c r="D15" s="42">
        <v>21.413223526979429</v>
      </c>
      <c r="E15" s="21">
        <v>22.211652909122954</v>
      </c>
      <c r="F15" s="21">
        <v>22.6</v>
      </c>
      <c r="G15" s="19" t="s">
        <v>53</v>
      </c>
      <c r="H15" s="158"/>
    </row>
    <row r="16" spans="1:8" ht="42.95" customHeight="1">
      <c r="A16" s="19" t="s">
        <v>52</v>
      </c>
      <c r="B16" s="43">
        <v>19.999340681076447</v>
      </c>
      <c r="C16" s="43">
        <v>19.559229538305463</v>
      </c>
      <c r="D16" s="43">
        <v>19.165722421367885</v>
      </c>
      <c r="E16" s="44">
        <v>18.793615127414515</v>
      </c>
      <c r="F16" s="44">
        <v>20.2</v>
      </c>
      <c r="G16" s="19" t="s">
        <v>51</v>
      </c>
      <c r="H16" s="158"/>
    </row>
    <row r="17" spans="1:8" ht="42.95" customHeight="1">
      <c r="A17" s="19" t="s">
        <v>50</v>
      </c>
      <c r="B17" s="42">
        <v>18.434523146044295</v>
      </c>
      <c r="C17" s="42">
        <v>24.999266781281555</v>
      </c>
      <c r="D17" s="42">
        <v>25.371095005518725</v>
      </c>
      <c r="E17" s="21">
        <v>26.003758481380505</v>
      </c>
      <c r="F17" s="21">
        <v>26.5</v>
      </c>
      <c r="G17" s="19" t="s">
        <v>49</v>
      </c>
      <c r="H17" s="158"/>
    </row>
    <row r="18" spans="1:8" ht="42.95" customHeight="1">
      <c r="A18" s="19" t="s">
        <v>48</v>
      </c>
      <c r="B18" s="43">
        <v>37.236707727438251</v>
      </c>
      <c r="C18" s="43">
        <v>36.236710985585248</v>
      </c>
      <c r="D18" s="43">
        <v>35.504410639836472</v>
      </c>
      <c r="E18" s="44">
        <v>37.373034076015728</v>
      </c>
      <c r="F18" s="44">
        <v>38.1</v>
      </c>
      <c r="G18" s="19" t="s">
        <v>47</v>
      </c>
      <c r="H18" s="158"/>
    </row>
    <row r="19" spans="1:8" ht="42.95" customHeight="1">
      <c r="A19" s="19" t="s">
        <v>46</v>
      </c>
      <c r="B19" s="42">
        <v>14.194151754301465</v>
      </c>
      <c r="C19" s="42">
        <v>13.874520705461698</v>
      </c>
      <c r="D19" s="42">
        <v>13.588939763436409</v>
      </c>
      <c r="E19" s="21">
        <v>13.31881532579618</v>
      </c>
      <c r="F19" s="21">
        <v>13.9</v>
      </c>
      <c r="G19" s="19" t="s">
        <v>45</v>
      </c>
      <c r="H19" s="158"/>
    </row>
    <row r="20" spans="1:8" ht="42.95" customHeight="1">
      <c r="A20" s="19" t="s">
        <v>44</v>
      </c>
      <c r="B20" s="43">
        <v>23.186195454475193</v>
      </c>
      <c r="C20" s="43">
        <v>21.822882131256243</v>
      </c>
      <c r="D20" s="43">
        <v>21.365168530092841</v>
      </c>
      <c r="E20" s="44">
        <v>20.932629138219763</v>
      </c>
      <c r="F20" s="44">
        <v>21.4</v>
      </c>
      <c r="G20" s="19" t="s">
        <v>43</v>
      </c>
      <c r="H20" s="158"/>
    </row>
    <row r="21" spans="1:8" ht="42.95" customHeight="1">
      <c r="A21" s="19" t="s">
        <v>42</v>
      </c>
      <c r="B21" s="42">
        <v>24.465949278832021</v>
      </c>
      <c r="C21" s="42">
        <v>23.916667350977605</v>
      </c>
      <c r="D21" s="42">
        <v>23.437437131338168</v>
      </c>
      <c r="E21" s="21">
        <v>25.549158949308101</v>
      </c>
      <c r="F21" s="21">
        <v>26.1</v>
      </c>
      <c r="G21" s="19" t="s">
        <v>41</v>
      </c>
      <c r="H21" s="158"/>
    </row>
    <row r="22" spans="1:8" ht="42.95" customHeight="1">
      <c r="A22" s="19" t="s">
        <v>40</v>
      </c>
      <c r="B22" s="43">
        <v>39.210136852222</v>
      </c>
      <c r="C22" s="43">
        <v>38.274042141734824</v>
      </c>
      <c r="D22" s="43">
        <v>37.455398505726734</v>
      </c>
      <c r="E22" s="44">
        <v>36.681559931601306</v>
      </c>
      <c r="F22" s="44">
        <v>37.5</v>
      </c>
      <c r="G22" s="19" t="s">
        <v>39</v>
      </c>
      <c r="H22" s="158"/>
    </row>
    <row r="23" spans="1:8" ht="42.95" customHeight="1">
      <c r="A23" s="19" t="s">
        <v>38</v>
      </c>
      <c r="B23" s="42">
        <v>28.946637759412088</v>
      </c>
      <c r="C23" s="42">
        <v>28.283971069538165</v>
      </c>
      <c r="D23" s="42">
        <v>27.705059848583367</v>
      </c>
      <c r="E23" s="21">
        <v>27.15734633930056</v>
      </c>
      <c r="F23" s="21">
        <v>27.7</v>
      </c>
      <c r="G23" s="19" t="s">
        <v>37</v>
      </c>
      <c r="H23" s="158"/>
    </row>
    <row r="24" spans="1:8" ht="42.95" customHeight="1">
      <c r="A24" s="19" t="s">
        <v>36</v>
      </c>
      <c r="B24" s="43">
        <v>12.884397960399802</v>
      </c>
      <c r="C24" s="43">
        <v>12.615510770492321</v>
      </c>
      <c r="D24" s="43">
        <v>12.375050660363641</v>
      </c>
      <c r="E24" s="44">
        <v>12.147384212652108</v>
      </c>
      <c r="F24" s="44">
        <v>12.4</v>
      </c>
      <c r="G24" s="19" t="s">
        <v>35</v>
      </c>
      <c r="H24" s="158"/>
    </row>
    <row r="25" spans="1:8" ht="42.95" customHeight="1">
      <c r="A25" s="19" t="s">
        <v>144</v>
      </c>
      <c r="B25" s="48">
        <v>13.23407327818194</v>
      </c>
      <c r="C25" s="48">
        <v>13.072497894573656</v>
      </c>
      <c r="D25" s="48">
        <v>13.05300701507436</v>
      </c>
      <c r="E25" s="45">
        <v>12.903626021729844</v>
      </c>
      <c r="F25" s="21">
        <v>13.3</v>
      </c>
      <c r="G25" s="19" t="s">
        <v>183</v>
      </c>
    </row>
    <row r="26" spans="1:8" ht="25.35" customHeight="1"/>
    <row r="27" spans="1:8" ht="25.35" customHeight="1"/>
    <row r="28" spans="1:8" ht="25.35" customHeight="1"/>
    <row r="29" spans="1:8" ht="25.35" customHeight="1"/>
    <row r="30" spans="1:8" ht="25.35" customHeight="1"/>
    <row r="31" spans="1:8" ht="25.35" customHeight="1"/>
    <row r="32" spans="1:8" ht="25.35" customHeight="1"/>
  </sheetData>
  <mergeCells count="2">
    <mergeCell ref="A1:G1"/>
    <mergeCell ref="A2:G2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showGridLines="0" rightToLeft="1" zoomScaleNormal="100" workbookViewId="0">
      <selection activeCell="A2" sqref="A2:H2"/>
    </sheetView>
  </sheetViews>
  <sheetFormatPr defaultColWidth="8.85546875" defaultRowHeight="12.75"/>
  <cols>
    <col min="1" max="1" width="29.7109375" style="2" customWidth="1"/>
    <col min="2" max="7" width="17.7109375" style="2" customWidth="1"/>
    <col min="8" max="8" width="29.7109375" style="2" customWidth="1"/>
    <col min="9" max="237" width="8.85546875" style="2"/>
    <col min="238" max="238" width="14.7109375" style="2" customWidth="1"/>
    <col min="239" max="239" width="15" style="2" customWidth="1"/>
    <col min="240" max="242" width="14.140625" style="2" customWidth="1"/>
    <col min="243" max="243" width="18" style="2" customWidth="1"/>
    <col min="244" max="244" width="15.42578125" style="2" customWidth="1"/>
    <col min="245" max="246" width="8.28515625" style="2" bestFit="1" customWidth="1"/>
    <col min="247" max="247" width="14.28515625" style="2" customWidth="1"/>
    <col min="248" max="493" width="8.85546875" style="2"/>
    <col min="494" max="494" width="14.7109375" style="2" customWidth="1"/>
    <col min="495" max="495" width="15" style="2" customWidth="1"/>
    <col min="496" max="498" width="14.140625" style="2" customWidth="1"/>
    <col min="499" max="499" width="18" style="2" customWidth="1"/>
    <col min="500" max="500" width="15.42578125" style="2" customWidth="1"/>
    <col min="501" max="502" width="8.28515625" style="2" bestFit="1" customWidth="1"/>
    <col min="503" max="503" width="14.28515625" style="2" customWidth="1"/>
    <col min="504" max="749" width="8.85546875" style="2"/>
    <col min="750" max="750" width="14.7109375" style="2" customWidth="1"/>
    <col min="751" max="751" width="15" style="2" customWidth="1"/>
    <col min="752" max="754" width="14.140625" style="2" customWidth="1"/>
    <col min="755" max="755" width="18" style="2" customWidth="1"/>
    <col min="756" max="756" width="15.42578125" style="2" customWidth="1"/>
    <col min="757" max="758" width="8.28515625" style="2" bestFit="1" customWidth="1"/>
    <col min="759" max="759" width="14.28515625" style="2" customWidth="1"/>
    <col min="760" max="1005" width="8.85546875" style="2"/>
    <col min="1006" max="1006" width="14.7109375" style="2" customWidth="1"/>
    <col min="1007" max="1007" width="15" style="2" customWidth="1"/>
    <col min="1008" max="1010" width="14.140625" style="2" customWidth="1"/>
    <col min="1011" max="1011" width="18" style="2" customWidth="1"/>
    <col min="1012" max="1012" width="15.42578125" style="2" customWidth="1"/>
    <col min="1013" max="1014" width="8.28515625" style="2" bestFit="1" customWidth="1"/>
    <col min="1015" max="1015" width="14.28515625" style="2" customWidth="1"/>
    <col min="1016" max="1261" width="8.85546875" style="2"/>
    <col min="1262" max="1262" width="14.7109375" style="2" customWidth="1"/>
    <col min="1263" max="1263" width="15" style="2" customWidth="1"/>
    <col min="1264" max="1266" width="14.140625" style="2" customWidth="1"/>
    <col min="1267" max="1267" width="18" style="2" customWidth="1"/>
    <col min="1268" max="1268" width="15.42578125" style="2" customWidth="1"/>
    <col min="1269" max="1270" width="8.28515625" style="2" bestFit="1" customWidth="1"/>
    <col min="1271" max="1271" width="14.28515625" style="2" customWidth="1"/>
    <col min="1272" max="1517" width="8.85546875" style="2"/>
    <col min="1518" max="1518" width="14.7109375" style="2" customWidth="1"/>
    <col min="1519" max="1519" width="15" style="2" customWidth="1"/>
    <col min="1520" max="1522" width="14.140625" style="2" customWidth="1"/>
    <col min="1523" max="1523" width="18" style="2" customWidth="1"/>
    <col min="1524" max="1524" width="15.42578125" style="2" customWidth="1"/>
    <col min="1525" max="1526" width="8.28515625" style="2" bestFit="1" customWidth="1"/>
    <col min="1527" max="1527" width="14.28515625" style="2" customWidth="1"/>
    <col min="1528" max="1773" width="8.85546875" style="2"/>
    <col min="1774" max="1774" width="14.7109375" style="2" customWidth="1"/>
    <col min="1775" max="1775" width="15" style="2" customWidth="1"/>
    <col min="1776" max="1778" width="14.140625" style="2" customWidth="1"/>
    <col min="1779" max="1779" width="18" style="2" customWidth="1"/>
    <col min="1780" max="1780" width="15.42578125" style="2" customWidth="1"/>
    <col min="1781" max="1782" width="8.28515625" style="2" bestFit="1" customWidth="1"/>
    <col min="1783" max="1783" width="14.28515625" style="2" customWidth="1"/>
    <col min="1784" max="2029" width="8.85546875" style="2"/>
    <col min="2030" max="2030" width="14.7109375" style="2" customWidth="1"/>
    <col min="2031" max="2031" width="15" style="2" customWidth="1"/>
    <col min="2032" max="2034" width="14.140625" style="2" customWidth="1"/>
    <col min="2035" max="2035" width="18" style="2" customWidth="1"/>
    <col min="2036" max="2036" width="15.42578125" style="2" customWidth="1"/>
    <col min="2037" max="2038" width="8.28515625" style="2" bestFit="1" customWidth="1"/>
    <col min="2039" max="2039" width="14.28515625" style="2" customWidth="1"/>
    <col min="2040" max="2285" width="8.85546875" style="2"/>
    <col min="2286" max="2286" width="14.7109375" style="2" customWidth="1"/>
    <col min="2287" max="2287" width="15" style="2" customWidth="1"/>
    <col min="2288" max="2290" width="14.140625" style="2" customWidth="1"/>
    <col min="2291" max="2291" width="18" style="2" customWidth="1"/>
    <col min="2292" max="2292" width="15.42578125" style="2" customWidth="1"/>
    <col min="2293" max="2294" width="8.28515625" style="2" bestFit="1" customWidth="1"/>
    <col min="2295" max="2295" width="14.28515625" style="2" customWidth="1"/>
    <col min="2296" max="2541" width="8.85546875" style="2"/>
    <col min="2542" max="2542" width="14.7109375" style="2" customWidth="1"/>
    <col min="2543" max="2543" width="15" style="2" customWidth="1"/>
    <col min="2544" max="2546" width="14.140625" style="2" customWidth="1"/>
    <col min="2547" max="2547" width="18" style="2" customWidth="1"/>
    <col min="2548" max="2548" width="15.42578125" style="2" customWidth="1"/>
    <col min="2549" max="2550" width="8.28515625" style="2" bestFit="1" customWidth="1"/>
    <col min="2551" max="2551" width="14.28515625" style="2" customWidth="1"/>
    <col min="2552" max="2797" width="8.85546875" style="2"/>
    <col min="2798" max="2798" width="14.7109375" style="2" customWidth="1"/>
    <col min="2799" max="2799" width="15" style="2" customWidth="1"/>
    <col min="2800" max="2802" width="14.140625" style="2" customWidth="1"/>
    <col min="2803" max="2803" width="18" style="2" customWidth="1"/>
    <col min="2804" max="2804" width="15.42578125" style="2" customWidth="1"/>
    <col min="2805" max="2806" width="8.28515625" style="2" bestFit="1" customWidth="1"/>
    <col min="2807" max="2807" width="14.28515625" style="2" customWidth="1"/>
    <col min="2808" max="3053" width="8.85546875" style="2"/>
    <col min="3054" max="3054" width="14.7109375" style="2" customWidth="1"/>
    <col min="3055" max="3055" width="15" style="2" customWidth="1"/>
    <col min="3056" max="3058" width="14.140625" style="2" customWidth="1"/>
    <col min="3059" max="3059" width="18" style="2" customWidth="1"/>
    <col min="3060" max="3060" width="15.42578125" style="2" customWidth="1"/>
    <col min="3061" max="3062" width="8.28515625" style="2" bestFit="1" customWidth="1"/>
    <col min="3063" max="3063" width="14.28515625" style="2" customWidth="1"/>
    <col min="3064" max="3309" width="8.85546875" style="2"/>
    <col min="3310" max="3310" width="14.7109375" style="2" customWidth="1"/>
    <col min="3311" max="3311" width="15" style="2" customWidth="1"/>
    <col min="3312" max="3314" width="14.140625" style="2" customWidth="1"/>
    <col min="3315" max="3315" width="18" style="2" customWidth="1"/>
    <col min="3316" max="3316" width="15.42578125" style="2" customWidth="1"/>
    <col min="3317" max="3318" width="8.28515625" style="2" bestFit="1" customWidth="1"/>
    <col min="3319" max="3319" width="14.28515625" style="2" customWidth="1"/>
    <col min="3320" max="3565" width="8.85546875" style="2"/>
    <col min="3566" max="3566" width="14.7109375" style="2" customWidth="1"/>
    <col min="3567" max="3567" width="15" style="2" customWidth="1"/>
    <col min="3568" max="3570" width="14.140625" style="2" customWidth="1"/>
    <col min="3571" max="3571" width="18" style="2" customWidth="1"/>
    <col min="3572" max="3572" width="15.42578125" style="2" customWidth="1"/>
    <col min="3573" max="3574" width="8.28515625" style="2" bestFit="1" customWidth="1"/>
    <col min="3575" max="3575" width="14.28515625" style="2" customWidth="1"/>
    <col min="3576" max="3821" width="8.85546875" style="2"/>
    <col min="3822" max="3822" width="14.7109375" style="2" customWidth="1"/>
    <col min="3823" max="3823" width="15" style="2" customWidth="1"/>
    <col min="3824" max="3826" width="14.140625" style="2" customWidth="1"/>
    <col min="3827" max="3827" width="18" style="2" customWidth="1"/>
    <col min="3828" max="3828" width="15.42578125" style="2" customWidth="1"/>
    <col min="3829" max="3830" width="8.28515625" style="2" bestFit="1" customWidth="1"/>
    <col min="3831" max="3831" width="14.28515625" style="2" customWidth="1"/>
    <col min="3832" max="4077" width="8.85546875" style="2"/>
    <col min="4078" max="4078" width="14.7109375" style="2" customWidth="1"/>
    <col min="4079" max="4079" width="15" style="2" customWidth="1"/>
    <col min="4080" max="4082" width="14.140625" style="2" customWidth="1"/>
    <col min="4083" max="4083" width="18" style="2" customWidth="1"/>
    <col min="4084" max="4084" width="15.42578125" style="2" customWidth="1"/>
    <col min="4085" max="4086" width="8.28515625" style="2" bestFit="1" customWidth="1"/>
    <col min="4087" max="4087" width="14.28515625" style="2" customWidth="1"/>
    <col min="4088" max="4333" width="8.85546875" style="2"/>
    <col min="4334" max="4334" width="14.7109375" style="2" customWidth="1"/>
    <col min="4335" max="4335" width="15" style="2" customWidth="1"/>
    <col min="4336" max="4338" width="14.140625" style="2" customWidth="1"/>
    <col min="4339" max="4339" width="18" style="2" customWidth="1"/>
    <col min="4340" max="4340" width="15.42578125" style="2" customWidth="1"/>
    <col min="4341" max="4342" width="8.28515625" style="2" bestFit="1" customWidth="1"/>
    <col min="4343" max="4343" width="14.28515625" style="2" customWidth="1"/>
    <col min="4344" max="4589" width="8.85546875" style="2"/>
    <col min="4590" max="4590" width="14.7109375" style="2" customWidth="1"/>
    <col min="4591" max="4591" width="15" style="2" customWidth="1"/>
    <col min="4592" max="4594" width="14.140625" style="2" customWidth="1"/>
    <col min="4595" max="4595" width="18" style="2" customWidth="1"/>
    <col min="4596" max="4596" width="15.42578125" style="2" customWidth="1"/>
    <col min="4597" max="4598" width="8.28515625" style="2" bestFit="1" customWidth="1"/>
    <col min="4599" max="4599" width="14.28515625" style="2" customWidth="1"/>
    <col min="4600" max="4845" width="8.85546875" style="2"/>
    <col min="4846" max="4846" width="14.7109375" style="2" customWidth="1"/>
    <col min="4847" max="4847" width="15" style="2" customWidth="1"/>
    <col min="4848" max="4850" width="14.140625" style="2" customWidth="1"/>
    <col min="4851" max="4851" width="18" style="2" customWidth="1"/>
    <col min="4852" max="4852" width="15.42578125" style="2" customWidth="1"/>
    <col min="4853" max="4854" width="8.28515625" style="2" bestFit="1" customWidth="1"/>
    <col min="4855" max="4855" width="14.28515625" style="2" customWidth="1"/>
    <col min="4856" max="5101" width="8.85546875" style="2"/>
    <col min="5102" max="5102" width="14.7109375" style="2" customWidth="1"/>
    <col min="5103" max="5103" width="15" style="2" customWidth="1"/>
    <col min="5104" max="5106" width="14.140625" style="2" customWidth="1"/>
    <col min="5107" max="5107" width="18" style="2" customWidth="1"/>
    <col min="5108" max="5108" width="15.42578125" style="2" customWidth="1"/>
    <col min="5109" max="5110" width="8.28515625" style="2" bestFit="1" customWidth="1"/>
    <col min="5111" max="5111" width="14.28515625" style="2" customWidth="1"/>
    <col min="5112" max="5357" width="8.85546875" style="2"/>
    <col min="5358" max="5358" width="14.7109375" style="2" customWidth="1"/>
    <col min="5359" max="5359" width="15" style="2" customWidth="1"/>
    <col min="5360" max="5362" width="14.140625" style="2" customWidth="1"/>
    <col min="5363" max="5363" width="18" style="2" customWidth="1"/>
    <col min="5364" max="5364" width="15.42578125" style="2" customWidth="1"/>
    <col min="5365" max="5366" width="8.28515625" style="2" bestFit="1" customWidth="1"/>
    <col min="5367" max="5367" width="14.28515625" style="2" customWidth="1"/>
    <col min="5368" max="5613" width="8.85546875" style="2"/>
    <col min="5614" max="5614" width="14.7109375" style="2" customWidth="1"/>
    <col min="5615" max="5615" width="15" style="2" customWidth="1"/>
    <col min="5616" max="5618" width="14.140625" style="2" customWidth="1"/>
    <col min="5619" max="5619" width="18" style="2" customWidth="1"/>
    <col min="5620" max="5620" width="15.42578125" style="2" customWidth="1"/>
    <col min="5621" max="5622" width="8.28515625" style="2" bestFit="1" customWidth="1"/>
    <col min="5623" max="5623" width="14.28515625" style="2" customWidth="1"/>
    <col min="5624" max="5869" width="8.85546875" style="2"/>
    <col min="5870" max="5870" width="14.7109375" style="2" customWidth="1"/>
    <col min="5871" max="5871" width="15" style="2" customWidth="1"/>
    <col min="5872" max="5874" width="14.140625" style="2" customWidth="1"/>
    <col min="5875" max="5875" width="18" style="2" customWidth="1"/>
    <col min="5876" max="5876" width="15.42578125" style="2" customWidth="1"/>
    <col min="5877" max="5878" width="8.28515625" style="2" bestFit="1" customWidth="1"/>
    <col min="5879" max="5879" width="14.28515625" style="2" customWidth="1"/>
    <col min="5880" max="6125" width="8.85546875" style="2"/>
    <col min="6126" max="6126" width="14.7109375" style="2" customWidth="1"/>
    <col min="6127" max="6127" width="15" style="2" customWidth="1"/>
    <col min="6128" max="6130" width="14.140625" style="2" customWidth="1"/>
    <col min="6131" max="6131" width="18" style="2" customWidth="1"/>
    <col min="6132" max="6132" width="15.42578125" style="2" customWidth="1"/>
    <col min="6133" max="6134" width="8.28515625" style="2" bestFit="1" customWidth="1"/>
    <col min="6135" max="6135" width="14.28515625" style="2" customWidth="1"/>
    <col min="6136" max="6381" width="8.85546875" style="2"/>
    <col min="6382" max="6382" width="14.7109375" style="2" customWidth="1"/>
    <col min="6383" max="6383" width="15" style="2" customWidth="1"/>
    <col min="6384" max="6386" width="14.140625" style="2" customWidth="1"/>
    <col min="6387" max="6387" width="18" style="2" customWidth="1"/>
    <col min="6388" max="6388" width="15.42578125" style="2" customWidth="1"/>
    <col min="6389" max="6390" width="8.28515625" style="2" bestFit="1" customWidth="1"/>
    <col min="6391" max="6391" width="14.28515625" style="2" customWidth="1"/>
    <col min="6392" max="6637" width="8.85546875" style="2"/>
    <col min="6638" max="6638" width="14.7109375" style="2" customWidth="1"/>
    <col min="6639" max="6639" width="15" style="2" customWidth="1"/>
    <col min="6640" max="6642" width="14.140625" style="2" customWidth="1"/>
    <col min="6643" max="6643" width="18" style="2" customWidth="1"/>
    <col min="6644" max="6644" width="15.42578125" style="2" customWidth="1"/>
    <col min="6645" max="6646" width="8.28515625" style="2" bestFit="1" customWidth="1"/>
    <col min="6647" max="6647" width="14.28515625" style="2" customWidth="1"/>
    <col min="6648" max="6893" width="8.85546875" style="2"/>
    <col min="6894" max="6894" width="14.7109375" style="2" customWidth="1"/>
    <col min="6895" max="6895" width="15" style="2" customWidth="1"/>
    <col min="6896" max="6898" width="14.140625" style="2" customWidth="1"/>
    <col min="6899" max="6899" width="18" style="2" customWidth="1"/>
    <col min="6900" max="6900" width="15.42578125" style="2" customWidth="1"/>
    <col min="6901" max="6902" width="8.28515625" style="2" bestFit="1" customWidth="1"/>
    <col min="6903" max="6903" width="14.28515625" style="2" customWidth="1"/>
    <col min="6904" max="7149" width="8.85546875" style="2"/>
    <col min="7150" max="7150" width="14.7109375" style="2" customWidth="1"/>
    <col min="7151" max="7151" width="15" style="2" customWidth="1"/>
    <col min="7152" max="7154" width="14.140625" style="2" customWidth="1"/>
    <col min="7155" max="7155" width="18" style="2" customWidth="1"/>
    <col min="7156" max="7156" width="15.42578125" style="2" customWidth="1"/>
    <col min="7157" max="7158" width="8.28515625" style="2" bestFit="1" customWidth="1"/>
    <col min="7159" max="7159" width="14.28515625" style="2" customWidth="1"/>
    <col min="7160" max="7405" width="8.85546875" style="2"/>
    <col min="7406" max="7406" width="14.7109375" style="2" customWidth="1"/>
    <col min="7407" max="7407" width="15" style="2" customWidth="1"/>
    <col min="7408" max="7410" width="14.140625" style="2" customWidth="1"/>
    <col min="7411" max="7411" width="18" style="2" customWidth="1"/>
    <col min="7412" max="7412" width="15.42578125" style="2" customWidth="1"/>
    <col min="7413" max="7414" width="8.28515625" style="2" bestFit="1" customWidth="1"/>
    <col min="7415" max="7415" width="14.28515625" style="2" customWidth="1"/>
    <col min="7416" max="7661" width="8.85546875" style="2"/>
    <col min="7662" max="7662" width="14.7109375" style="2" customWidth="1"/>
    <col min="7663" max="7663" width="15" style="2" customWidth="1"/>
    <col min="7664" max="7666" width="14.140625" style="2" customWidth="1"/>
    <col min="7667" max="7667" width="18" style="2" customWidth="1"/>
    <col min="7668" max="7668" width="15.42578125" style="2" customWidth="1"/>
    <col min="7669" max="7670" width="8.28515625" style="2" bestFit="1" customWidth="1"/>
    <col min="7671" max="7671" width="14.28515625" style="2" customWidth="1"/>
    <col min="7672" max="7917" width="8.85546875" style="2"/>
    <col min="7918" max="7918" width="14.7109375" style="2" customWidth="1"/>
    <col min="7919" max="7919" width="15" style="2" customWidth="1"/>
    <col min="7920" max="7922" width="14.140625" style="2" customWidth="1"/>
    <col min="7923" max="7923" width="18" style="2" customWidth="1"/>
    <col min="7924" max="7924" width="15.42578125" style="2" customWidth="1"/>
    <col min="7925" max="7926" width="8.28515625" style="2" bestFit="1" customWidth="1"/>
    <col min="7927" max="7927" width="14.28515625" style="2" customWidth="1"/>
    <col min="7928" max="8173" width="8.85546875" style="2"/>
    <col min="8174" max="8174" width="14.7109375" style="2" customWidth="1"/>
    <col min="8175" max="8175" width="15" style="2" customWidth="1"/>
    <col min="8176" max="8178" width="14.140625" style="2" customWidth="1"/>
    <col min="8179" max="8179" width="18" style="2" customWidth="1"/>
    <col min="8180" max="8180" width="15.42578125" style="2" customWidth="1"/>
    <col min="8181" max="8182" width="8.28515625" style="2" bestFit="1" customWidth="1"/>
    <col min="8183" max="8183" width="14.28515625" style="2" customWidth="1"/>
    <col min="8184" max="8429" width="8.85546875" style="2"/>
    <col min="8430" max="8430" width="14.7109375" style="2" customWidth="1"/>
    <col min="8431" max="8431" width="15" style="2" customWidth="1"/>
    <col min="8432" max="8434" width="14.140625" style="2" customWidth="1"/>
    <col min="8435" max="8435" width="18" style="2" customWidth="1"/>
    <col min="8436" max="8436" width="15.42578125" style="2" customWidth="1"/>
    <col min="8437" max="8438" width="8.28515625" style="2" bestFit="1" customWidth="1"/>
    <col min="8439" max="8439" width="14.28515625" style="2" customWidth="1"/>
    <col min="8440" max="8685" width="8.85546875" style="2"/>
    <col min="8686" max="8686" width="14.7109375" style="2" customWidth="1"/>
    <col min="8687" max="8687" width="15" style="2" customWidth="1"/>
    <col min="8688" max="8690" width="14.140625" style="2" customWidth="1"/>
    <col min="8691" max="8691" width="18" style="2" customWidth="1"/>
    <col min="8692" max="8692" width="15.42578125" style="2" customWidth="1"/>
    <col min="8693" max="8694" width="8.28515625" style="2" bestFit="1" customWidth="1"/>
    <col min="8695" max="8695" width="14.28515625" style="2" customWidth="1"/>
    <col min="8696" max="8941" width="8.85546875" style="2"/>
    <col min="8942" max="8942" width="14.7109375" style="2" customWidth="1"/>
    <col min="8943" max="8943" width="15" style="2" customWidth="1"/>
    <col min="8944" max="8946" width="14.140625" style="2" customWidth="1"/>
    <col min="8947" max="8947" width="18" style="2" customWidth="1"/>
    <col min="8948" max="8948" width="15.42578125" style="2" customWidth="1"/>
    <col min="8949" max="8950" width="8.28515625" style="2" bestFit="1" customWidth="1"/>
    <col min="8951" max="8951" width="14.28515625" style="2" customWidth="1"/>
    <col min="8952" max="9197" width="8.85546875" style="2"/>
    <col min="9198" max="9198" width="14.7109375" style="2" customWidth="1"/>
    <col min="9199" max="9199" width="15" style="2" customWidth="1"/>
    <col min="9200" max="9202" width="14.140625" style="2" customWidth="1"/>
    <col min="9203" max="9203" width="18" style="2" customWidth="1"/>
    <col min="9204" max="9204" width="15.42578125" style="2" customWidth="1"/>
    <col min="9205" max="9206" width="8.28515625" style="2" bestFit="1" customWidth="1"/>
    <col min="9207" max="9207" width="14.28515625" style="2" customWidth="1"/>
    <col min="9208" max="9453" width="8.85546875" style="2"/>
    <col min="9454" max="9454" width="14.7109375" style="2" customWidth="1"/>
    <col min="9455" max="9455" width="15" style="2" customWidth="1"/>
    <col min="9456" max="9458" width="14.140625" style="2" customWidth="1"/>
    <col min="9459" max="9459" width="18" style="2" customWidth="1"/>
    <col min="9460" max="9460" width="15.42578125" style="2" customWidth="1"/>
    <col min="9461" max="9462" width="8.28515625" style="2" bestFit="1" customWidth="1"/>
    <col min="9463" max="9463" width="14.28515625" style="2" customWidth="1"/>
    <col min="9464" max="9709" width="8.85546875" style="2"/>
    <col min="9710" max="9710" width="14.7109375" style="2" customWidth="1"/>
    <col min="9711" max="9711" width="15" style="2" customWidth="1"/>
    <col min="9712" max="9714" width="14.140625" style="2" customWidth="1"/>
    <col min="9715" max="9715" width="18" style="2" customWidth="1"/>
    <col min="9716" max="9716" width="15.42578125" style="2" customWidth="1"/>
    <col min="9717" max="9718" width="8.28515625" style="2" bestFit="1" customWidth="1"/>
    <col min="9719" max="9719" width="14.28515625" style="2" customWidth="1"/>
    <col min="9720" max="9965" width="8.85546875" style="2"/>
    <col min="9966" max="9966" width="14.7109375" style="2" customWidth="1"/>
    <col min="9967" max="9967" width="15" style="2" customWidth="1"/>
    <col min="9968" max="9970" width="14.140625" style="2" customWidth="1"/>
    <col min="9971" max="9971" width="18" style="2" customWidth="1"/>
    <col min="9972" max="9972" width="15.42578125" style="2" customWidth="1"/>
    <col min="9973" max="9974" width="8.28515625" style="2" bestFit="1" customWidth="1"/>
    <col min="9975" max="9975" width="14.28515625" style="2" customWidth="1"/>
    <col min="9976" max="10221" width="8.85546875" style="2"/>
    <col min="10222" max="10222" width="14.7109375" style="2" customWidth="1"/>
    <col min="10223" max="10223" width="15" style="2" customWidth="1"/>
    <col min="10224" max="10226" width="14.140625" style="2" customWidth="1"/>
    <col min="10227" max="10227" width="18" style="2" customWidth="1"/>
    <col min="10228" max="10228" width="15.42578125" style="2" customWidth="1"/>
    <col min="10229" max="10230" width="8.28515625" style="2" bestFit="1" customWidth="1"/>
    <col min="10231" max="10231" width="14.28515625" style="2" customWidth="1"/>
    <col min="10232" max="10477" width="8.85546875" style="2"/>
    <col min="10478" max="10478" width="14.7109375" style="2" customWidth="1"/>
    <col min="10479" max="10479" width="15" style="2" customWidth="1"/>
    <col min="10480" max="10482" width="14.140625" style="2" customWidth="1"/>
    <col min="10483" max="10483" width="18" style="2" customWidth="1"/>
    <col min="10484" max="10484" width="15.42578125" style="2" customWidth="1"/>
    <col min="10485" max="10486" width="8.28515625" style="2" bestFit="1" customWidth="1"/>
    <col min="10487" max="10487" width="14.28515625" style="2" customWidth="1"/>
    <col min="10488" max="10733" width="8.85546875" style="2"/>
    <col min="10734" max="10734" width="14.7109375" style="2" customWidth="1"/>
    <col min="10735" max="10735" width="15" style="2" customWidth="1"/>
    <col min="10736" max="10738" width="14.140625" style="2" customWidth="1"/>
    <col min="10739" max="10739" width="18" style="2" customWidth="1"/>
    <col min="10740" max="10740" width="15.42578125" style="2" customWidth="1"/>
    <col min="10741" max="10742" width="8.28515625" style="2" bestFit="1" customWidth="1"/>
    <col min="10743" max="10743" width="14.28515625" style="2" customWidth="1"/>
    <col min="10744" max="10989" width="8.85546875" style="2"/>
    <col min="10990" max="10990" width="14.7109375" style="2" customWidth="1"/>
    <col min="10991" max="10991" width="15" style="2" customWidth="1"/>
    <col min="10992" max="10994" width="14.140625" style="2" customWidth="1"/>
    <col min="10995" max="10995" width="18" style="2" customWidth="1"/>
    <col min="10996" max="10996" width="15.42578125" style="2" customWidth="1"/>
    <col min="10997" max="10998" width="8.28515625" style="2" bestFit="1" customWidth="1"/>
    <col min="10999" max="10999" width="14.28515625" style="2" customWidth="1"/>
    <col min="11000" max="11245" width="8.85546875" style="2"/>
    <col min="11246" max="11246" width="14.7109375" style="2" customWidth="1"/>
    <col min="11247" max="11247" width="15" style="2" customWidth="1"/>
    <col min="11248" max="11250" width="14.140625" style="2" customWidth="1"/>
    <col min="11251" max="11251" width="18" style="2" customWidth="1"/>
    <col min="11252" max="11252" width="15.42578125" style="2" customWidth="1"/>
    <col min="11253" max="11254" width="8.28515625" style="2" bestFit="1" customWidth="1"/>
    <col min="11255" max="11255" width="14.28515625" style="2" customWidth="1"/>
    <col min="11256" max="11501" width="8.85546875" style="2"/>
    <col min="11502" max="11502" width="14.7109375" style="2" customWidth="1"/>
    <col min="11503" max="11503" width="15" style="2" customWidth="1"/>
    <col min="11504" max="11506" width="14.140625" style="2" customWidth="1"/>
    <col min="11507" max="11507" width="18" style="2" customWidth="1"/>
    <col min="11508" max="11508" width="15.42578125" style="2" customWidth="1"/>
    <col min="11509" max="11510" width="8.28515625" style="2" bestFit="1" customWidth="1"/>
    <col min="11511" max="11511" width="14.28515625" style="2" customWidth="1"/>
    <col min="11512" max="11757" width="8.85546875" style="2"/>
    <col min="11758" max="11758" width="14.7109375" style="2" customWidth="1"/>
    <col min="11759" max="11759" width="15" style="2" customWidth="1"/>
    <col min="11760" max="11762" width="14.140625" style="2" customWidth="1"/>
    <col min="11763" max="11763" width="18" style="2" customWidth="1"/>
    <col min="11764" max="11764" width="15.42578125" style="2" customWidth="1"/>
    <col min="11765" max="11766" width="8.28515625" style="2" bestFit="1" customWidth="1"/>
    <col min="11767" max="11767" width="14.28515625" style="2" customWidth="1"/>
    <col min="11768" max="12013" width="8.85546875" style="2"/>
    <col min="12014" max="12014" width="14.7109375" style="2" customWidth="1"/>
    <col min="12015" max="12015" width="15" style="2" customWidth="1"/>
    <col min="12016" max="12018" width="14.140625" style="2" customWidth="1"/>
    <col min="12019" max="12019" width="18" style="2" customWidth="1"/>
    <col min="12020" max="12020" width="15.42578125" style="2" customWidth="1"/>
    <col min="12021" max="12022" width="8.28515625" style="2" bestFit="1" customWidth="1"/>
    <col min="12023" max="12023" width="14.28515625" style="2" customWidth="1"/>
    <col min="12024" max="12269" width="8.85546875" style="2"/>
    <col min="12270" max="12270" width="14.7109375" style="2" customWidth="1"/>
    <col min="12271" max="12271" width="15" style="2" customWidth="1"/>
    <col min="12272" max="12274" width="14.140625" style="2" customWidth="1"/>
    <col min="12275" max="12275" width="18" style="2" customWidth="1"/>
    <col min="12276" max="12276" width="15.42578125" style="2" customWidth="1"/>
    <col min="12277" max="12278" width="8.28515625" style="2" bestFit="1" customWidth="1"/>
    <col min="12279" max="12279" width="14.28515625" style="2" customWidth="1"/>
    <col min="12280" max="12525" width="8.85546875" style="2"/>
    <col min="12526" max="12526" width="14.7109375" style="2" customWidth="1"/>
    <col min="12527" max="12527" width="15" style="2" customWidth="1"/>
    <col min="12528" max="12530" width="14.140625" style="2" customWidth="1"/>
    <col min="12531" max="12531" width="18" style="2" customWidth="1"/>
    <col min="12532" max="12532" width="15.42578125" style="2" customWidth="1"/>
    <col min="12533" max="12534" width="8.28515625" style="2" bestFit="1" customWidth="1"/>
    <col min="12535" max="12535" width="14.28515625" style="2" customWidth="1"/>
    <col min="12536" max="12781" width="8.85546875" style="2"/>
    <col min="12782" max="12782" width="14.7109375" style="2" customWidth="1"/>
    <col min="12783" max="12783" width="15" style="2" customWidth="1"/>
    <col min="12784" max="12786" width="14.140625" style="2" customWidth="1"/>
    <col min="12787" max="12787" width="18" style="2" customWidth="1"/>
    <col min="12788" max="12788" width="15.42578125" style="2" customWidth="1"/>
    <col min="12789" max="12790" width="8.28515625" style="2" bestFit="1" customWidth="1"/>
    <col min="12791" max="12791" width="14.28515625" style="2" customWidth="1"/>
    <col min="12792" max="13037" width="8.85546875" style="2"/>
    <col min="13038" max="13038" width="14.7109375" style="2" customWidth="1"/>
    <col min="13039" max="13039" width="15" style="2" customWidth="1"/>
    <col min="13040" max="13042" width="14.140625" style="2" customWidth="1"/>
    <col min="13043" max="13043" width="18" style="2" customWidth="1"/>
    <col min="13044" max="13044" width="15.42578125" style="2" customWidth="1"/>
    <col min="13045" max="13046" width="8.28515625" style="2" bestFit="1" customWidth="1"/>
    <col min="13047" max="13047" width="14.28515625" style="2" customWidth="1"/>
    <col min="13048" max="13293" width="8.85546875" style="2"/>
    <col min="13294" max="13294" width="14.7109375" style="2" customWidth="1"/>
    <col min="13295" max="13295" width="15" style="2" customWidth="1"/>
    <col min="13296" max="13298" width="14.140625" style="2" customWidth="1"/>
    <col min="13299" max="13299" width="18" style="2" customWidth="1"/>
    <col min="13300" max="13300" width="15.42578125" style="2" customWidth="1"/>
    <col min="13301" max="13302" width="8.28515625" style="2" bestFit="1" customWidth="1"/>
    <col min="13303" max="13303" width="14.28515625" style="2" customWidth="1"/>
    <col min="13304" max="13549" width="8.85546875" style="2"/>
    <col min="13550" max="13550" width="14.7109375" style="2" customWidth="1"/>
    <col min="13551" max="13551" width="15" style="2" customWidth="1"/>
    <col min="13552" max="13554" width="14.140625" style="2" customWidth="1"/>
    <col min="13555" max="13555" width="18" style="2" customWidth="1"/>
    <col min="13556" max="13556" width="15.42578125" style="2" customWidth="1"/>
    <col min="13557" max="13558" width="8.28515625" style="2" bestFit="1" customWidth="1"/>
    <col min="13559" max="13559" width="14.28515625" style="2" customWidth="1"/>
    <col min="13560" max="13805" width="8.85546875" style="2"/>
    <col min="13806" max="13806" width="14.7109375" style="2" customWidth="1"/>
    <col min="13807" max="13807" width="15" style="2" customWidth="1"/>
    <col min="13808" max="13810" width="14.140625" style="2" customWidth="1"/>
    <col min="13811" max="13811" width="18" style="2" customWidth="1"/>
    <col min="13812" max="13812" width="15.42578125" style="2" customWidth="1"/>
    <col min="13813" max="13814" width="8.28515625" style="2" bestFit="1" customWidth="1"/>
    <col min="13815" max="13815" width="14.28515625" style="2" customWidth="1"/>
    <col min="13816" max="14061" width="8.85546875" style="2"/>
    <col min="14062" max="14062" width="14.7109375" style="2" customWidth="1"/>
    <col min="14063" max="14063" width="15" style="2" customWidth="1"/>
    <col min="14064" max="14066" width="14.140625" style="2" customWidth="1"/>
    <col min="14067" max="14067" width="18" style="2" customWidth="1"/>
    <col min="14068" max="14068" width="15.42578125" style="2" customWidth="1"/>
    <col min="14069" max="14070" width="8.28515625" style="2" bestFit="1" customWidth="1"/>
    <col min="14071" max="14071" width="14.28515625" style="2" customWidth="1"/>
    <col min="14072" max="14317" width="8.85546875" style="2"/>
    <col min="14318" max="14318" width="14.7109375" style="2" customWidth="1"/>
    <col min="14319" max="14319" width="15" style="2" customWidth="1"/>
    <col min="14320" max="14322" width="14.140625" style="2" customWidth="1"/>
    <col min="14323" max="14323" width="18" style="2" customWidth="1"/>
    <col min="14324" max="14324" width="15.42578125" style="2" customWidth="1"/>
    <col min="14325" max="14326" width="8.28515625" style="2" bestFit="1" customWidth="1"/>
    <col min="14327" max="14327" width="14.28515625" style="2" customWidth="1"/>
    <col min="14328" max="14573" width="8.85546875" style="2"/>
    <col min="14574" max="14574" width="14.7109375" style="2" customWidth="1"/>
    <col min="14575" max="14575" width="15" style="2" customWidth="1"/>
    <col min="14576" max="14578" width="14.140625" style="2" customWidth="1"/>
    <col min="14579" max="14579" width="18" style="2" customWidth="1"/>
    <col min="14580" max="14580" width="15.42578125" style="2" customWidth="1"/>
    <col min="14581" max="14582" width="8.28515625" style="2" bestFit="1" customWidth="1"/>
    <col min="14583" max="14583" width="14.28515625" style="2" customWidth="1"/>
    <col min="14584" max="14829" width="8.85546875" style="2"/>
    <col min="14830" max="14830" width="14.7109375" style="2" customWidth="1"/>
    <col min="14831" max="14831" width="15" style="2" customWidth="1"/>
    <col min="14832" max="14834" width="14.140625" style="2" customWidth="1"/>
    <col min="14835" max="14835" width="18" style="2" customWidth="1"/>
    <col min="14836" max="14836" width="15.42578125" style="2" customWidth="1"/>
    <col min="14837" max="14838" width="8.28515625" style="2" bestFit="1" customWidth="1"/>
    <col min="14839" max="14839" width="14.28515625" style="2" customWidth="1"/>
    <col min="14840" max="15085" width="8.85546875" style="2"/>
    <col min="15086" max="15086" width="14.7109375" style="2" customWidth="1"/>
    <col min="15087" max="15087" width="15" style="2" customWidth="1"/>
    <col min="15088" max="15090" width="14.140625" style="2" customWidth="1"/>
    <col min="15091" max="15091" width="18" style="2" customWidth="1"/>
    <col min="15092" max="15092" width="15.42578125" style="2" customWidth="1"/>
    <col min="15093" max="15094" width="8.28515625" style="2" bestFit="1" customWidth="1"/>
    <col min="15095" max="15095" width="14.28515625" style="2" customWidth="1"/>
    <col min="15096" max="15341" width="8.85546875" style="2"/>
    <col min="15342" max="15342" width="14.7109375" style="2" customWidth="1"/>
    <col min="15343" max="15343" width="15" style="2" customWidth="1"/>
    <col min="15344" max="15346" width="14.140625" style="2" customWidth="1"/>
    <col min="15347" max="15347" width="18" style="2" customWidth="1"/>
    <col min="15348" max="15348" width="15.42578125" style="2" customWidth="1"/>
    <col min="15349" max="15350" width="8.28515625" style="2" bestFit="1" customWidth="1"/>
    <col min="15351" max="15351" width="14.28515625" style="2" customWidth="1"/>
    <col min="15352" max="15597" width="8.85546875" style="2"/>
    <col min="15598" max="15598" width="14.7109375" style="2" customWidth="1"/>
    <col min="15599" max="15599" width="15" style="2" customWidth="1"/>
    <col min="15600" max="15602" width="14.140625" style="2" customWidth="1"/>
    <col min="15603" max="15603" width="18" style="2" customWidth="1"/>
    <col min="15604" max="15604" width="15.42578125" style="2" customWidth="1"/>
    <col min="15605" max="15606" width="8.28515625" style="2" bestFit="1" customWidth="1"/>
    <col min="15607" max="15607" width="14.28515625" style="2" customWidth="1"/>
    <col min="15608" max="15853" width="8.85546875" style="2"/>
    <col min="15854" max="15854" width="14.7109375" style="2" customWidth="1"/>
    <col min="15855" max="15855" width="15" style="2" customWidth="1"/>
    <col min="15856" max="15858" width="14.140625" style="2" customWidth="1"/>
    <col min="15859" max="15859" width="18" style="2" customWidth="1"/>
    <col min="15860" max="15860" width="15.42578125" style="2" customWidth="1"/>
    <col min="15861" max="15862" width="8.28515625" style="2" bestFit="1" customWidth="1"/>
    <col min="15863" max="15863" width="14.28515625" style="2" customWidth="1"/>
    <col min="15864" max="16109" width="8.85546875" style="2"/>
    <col min="16110" max="16110" width="14.7109375" style="2" customWidth="1"/>
    <col min="16111" max="16111" width="15" style="2" customWidth="1"/>
    <col min="16112" max="16114" width="14.140625" style="2" customWidth="1"/>
    <col min="16115" max="16115" width="18" style="2" customWidth="1"/>
    <col min="16116" max="16116" width="15.42578125" style="2" customWidth="1"/>
    <col min="16117" max="16118" width="8.28515625" style="2" bestFit="1" customWidth="1"/>
    <col min="16119" max="16119" width="14.28515625" style="2" customWidth="1"/>
    <col min="16120" max="16365" width="8.85546875" style="2"/>
    <col min="16366" max="16384" width="8.7109375" style="2" customWidth="1"/>
  </cols>
  <sheetData>
    <row r="1" spans="1:8" ht="27" customHeight="1">
      <c r="A1" s="195" t="s">
        <v>210</v>
      </c>
      <c r="B1" s="195"/>
      <c r="C1" s="195"/>
      <c r="D1" s="195"/>
      <c r="E1" s="195"/>
      <c r="F1" s="195"/>
      <c r="G1" s="195"/>
      <c r="H1" s="195"/>
    </row>
    <row r="2" spans="1:8" ht="27" customHeight="1">
      <c r="A2" s="197" t="s">
        <v>279</v>
      </c>
      <c r="B2" s="197"/>
      <c r="C2" s="197"/>
      <c r="D2" s="197"/>
      <c r="E2" s="197"/>
      <c r="F2" s="197"/>
      <c r="G2" s="197"/>
      <c r="H2" s="197"/>
    </row>
    <row r="3" spans="1:8" ht="27" customHeight="1">
      <c r="A3" s="198" t="s">
        <v>101</v>
      </c>
      <c r="B3" s="199"/>
      <c r="C3" s="199"/>
      <c r="D3" s="199"/>
      <c r="E3" s="200" t="s">
        <v>100</v>
      </c>
      <c r="F3" s="200"/>
      <c r="G3" s="200"/>
      <c r="H3" s="201"/>
    </row>
    <row r="4" spans="1:8" ht="96" customHeight="1">
      <c r="A4" s="41" t="s">
        <v>180</v>
      </c>
      <c r="B4" s="69" t="s">
        <v>154</v>
      </c>
      <c r="C4" s="69" t="s">
        <v>156</v>
      </c>
      <c r="D4" s="69" t="s">
        <v>155</v>
      </c>
      <c r="E4" s="69" t="s">
        <v>205</v>
      </c>
      <c r="F4" s="69" t="s">
        <v>264</v>
      </c>
      <c r="G4" s="69" t="s">
        <v>157</v>
      </c>
      <c r="H4" s="41" t="s">
        <v>179</v>
      </c>
    </row>
    <row r="5" spans="1:8" ht="29.1" customHeight="1">
      <c r="A5" s="36" t="s">
        <v>73</v>
      </c>
      <c r="B5" s="37">
        <v>8707</v>
      </c>
      <c r="C5" s="37">
        <v>10668</v>
      </c>
      <c r="D5" s="37">
        <f>C5/B5*100</f>
        <v>122.52210864821409</v>
      </c>
      <c r="E5" s="37">
        <v>17824</v>
      </c>
      <c r="F5" s="37">
        <f>E5/B5*100</f>
        <v>204.70885494429768</v>
      </c>
      <c r="G5" s="37">
        <f>E5/C5*100</f>
        <v>167.07911511061118</v>
      </c>
      <c r="H5" s="36" t="s">
        <v>72</v>
      </c>
    </row>
    <row r="6" spans="1:8" ht="29.1" customHeight="1">
      <c r="A6" s="36" t="s">
        <v>71</v>
      </c>
      <c r="B6" s="38">
        <v>2694</v>
      </c>
      <c r="C6" s="38">
        <v>3741</v>
      </c>
      <c r="D6" s="38">
        <f>C6/B6*100</f>
        <v>138.8641425389755</v>
      </c>
      <c r="E6" s="38">
        <v>5903</v>
      </c>
      <c r="F6" s="38">
        <f t="shared" ref="F6:F24" si="0">E6/B6*100</f>
        <v>219.11655530809205</v>
      </c>
      <c r="G6" s="38">
        <f>E6/C6*100</f>
        <v>157.7920342154504</v>
      </c>
      <c r="H6" s="36" t="s">
        <v>225</v>
      </c>
    </row>
    <row r="7" spans="1:8" ht="29.1" customHeight="1">
      <c r="A7" s="36" t="s">
        <v>70</v>
      </c>
      <c r="B7" s="37">
        <v>3091</v>
      </c>
      <c r="C7" s="37">
        <v>4198</v>
      </c>
      <c r="D7" s="37">
        <f t="shared" ref="D7:D24" si="1">C7/B7*100</f>
        <v>135.81365253963119</v>
      </c>
      <c r="E7" s="37">
        <v>6355</v>
      </c>
      <c r="F7" s="37">
        <f t="shared" si="0"/>
        <v>205.59689420899386</v>
      </c>
      <c r="G7" s="37">
        <f t="shared" ref="G7:G24" si="2">E7/C7*100</f>
        <v>151.38161029061459</v>
      </c>
      <c r="H7" s="36" t="s">
        <v>69</v>
      </c>
    </row>
    <row r="8" spans="1:8" ht="29.1" customHeight="1">
      <c r="A8" s="36" t="s">
        <v>68</v>
      </c>
      <c r="B8" s="38">
        <v>2640</v>
      </c>
      <c r="C8" s="38">
        <v>2236</v>
      </c>
      <c r="D8" s="38">
        <f t="shared" si="1"/>
        <v>84.696969696969688</v>
      </c>
      <c r="E8" s="38">
        <v>4381</v>
      </c>
      <c r="F8" s="38">
        <f t="shared" si="0"/>
        <v>165.94696969696969</v>
      </c>
      <c r="G8" s="38">
        <f t="shared" si="2"/>
        <v>195.93023255813952</v>
      </c>
      <c r="H8" s="36" t="s">
        <v>109</v>
      </c>
    </row>
    <row r="9" spans="1:8" ht="29.1" customHeight="1">
      <c r="A9" s="36" t="s">
        <v>66</v>
      </c>
      <c r="B9" s="37">
        <v>3118</v>
      </c>
      <c r="C9" s="37">
        <v>3216</v>
      </c>
      <c r="D9" s="37">
        <f t="shared" si="1"/>
        <v>103.14304041051956</v>
      </c>
      <c r="E9" s="37">
        <v>6408</v>
      </c>
      <c r="F9" s="37">
        <f t="shared" si="0"/>
        <v>205.51635663887109</v>
      </c>
      <c r="G9" s="37">
        <f t="shared" si="2"/>
        <v>199.25373134328359</v>
      </c>
      <c r="H9" s="36" t="s">
        <v>65</v>
      </c>
    </row>
    <row r="10" spans="1:8" ht="29.1" customHeight="1">
      <c r="A10" s="36" t="s">
        <v>64</v>
      </c>
      <c r="B10" s="38">
        <v>2909</v>
      </c>
      <c r="C10" s="38">
        <v>2917</v>
      </c>
      <c r="D10" s="38">
        <f t="shared" si="1"/>
        <v>100.27500859401857</v>
      </c>
      <c r="E10" s="38">
        <v>5788</v>
      </c>
      <c r="F10" s="38">
        <f t="shared" si="0"/>
        <v>198.96871777243038</v>
      </c>
      <c r="G10" s="38">
        <f t="shared" si="2"/>
        <v>198.42303736715803</v>
      </c>
      <c r="H10" s="36" t="s">
        <v>63</v>
      </c>
    </row>
    <row r="11" spans="1:8" ht="29.1" customHeight="1">
      <c r="A11" s="36" t="s">
        <v>108</v>
      </c>
      <c r="B11" s="37">
        <v>3456</v>
      </c>
      <c r="C11" s="37">
        <v>4135</v>
      </c>
      <c r="D11" s="37">
        <f t="shared" si="1"/>
        <v>119.64699074074075</v>
      </c>
      <c r="E11" s="37">
        <v>7619</v>
      </c>
      <c r="F11" s="37">
        <f t="shared" si="0"/>
        <v>220.4571759259259</v>
      </c>
      <c r="G11" s="37">
        <f t="shared" si="2"/>
        <v>184.25634824667472</v>
      </c>
      <c r="H11" s="36" t="s">
        <v>61</v>
      </c>
    </row>
    <row r="12" spans="1:8" ht="29.1" customHeight="1">
      <c r="A12" s="36" t="s">
        <v>60</v>
      </c>
      <c r="B12" s="38">
        <v>2055</v>
      </c>
      <c r="C12" s="38">
        <v>2129</v>
      </c>
      <c r="D12" s="38">
        <f t="shared" si="1"/>
        <v>103.60097323600974</v>
      </c>
      <c r="E12" s="38">
        <v>4169</v>
      </c>
      <c r="F12" s="38">
        <f t="shared" si="0"/>
        <v>202.8710462287105</v>
      </c>
      <c r="G12" s="38">
        <f t="shared" si="2"/>
        <v>195.81963363081258</v>
      </c>
      <c r="H12" s="36" t="s">
        <v>59</v>
      </c>
    </row>
    <row r="13" spans="1:8" ht="29.1" customHeight="1">
      <c r="A13" s="36" t="s">
        <v>58</v>
      </c>
      <c r="B13" s="37">
        <v>1000</v>
      </c>
      <c r="C13" s="37">
        <v>780</v>
      </c>
      <c r="D13" s="37">
        <f t="shared" si="1"/>
        <v>78</v>
      </c>
      <c r="E13" s="37">
        <v>2592</v>
      </c>
      <c r="F13" s="37">
        <f t="shared" si="0"/>
        <v>259.2</v>
      </c>
      <c r="G13" s="37">
        <f t="shared" si="2"/>
        <v>332.30769230769232</v>
      </c>
      <c r="H13" s="36" t="s">
        <v>57</v>
      </c>
    </row>
    <row r="14" spans="1:8" ht="29.1" customHeight="1">
      <c r="A14" s="36" t="s">
        <v>56</v>
      </c>
      <c r="B14" s="38">
        <v>2330</v>
      </c>
      <c r="C14" s="38">
        <v>2334</v>
      </c>
      <c r="D14" s="38">
        <f t="shared" si="1"/>
        <v>100.17167381974248</v>
      </c>
      <c r="E14" s="38">
        <v>3843</v>
      </c>
      <c r="F14" s="38">
        <f t="shared" si="0"/>
        <v>164.93562231759657</v>
      </c>
      <c r="G14" s="38">
        <f t="shared" si="2"/>
        <v>164.65295629820051</v>
      </c>
      <c r="H14" s="36" t="s">
        <v>55</v>
      </c>
    </row>
    <row r="15" spans="1:8" ht="29.1" customHeight="1">
      <c r="A15" s="36" t="s">
        <v>107</v>
      </c>
      <c r="B15" s="37">
        <v>920</v>
      </c>
      <c r="C15" s="37">
        <v>842</v>
      </c>
      <c r="D15" s="37">
        <f t="shared" si="1"/>
        <v>91.521739130434781</v>
      </c>
      <c r="E15" s="37">
        <v>1447</v>
      </c>
      <c r="F15" s="37">
        <f t="shared" si="0"/>
        <v>157.28260869565219</v>
      </c>
      <c r="G15" s="37">
        <f t="shared" si="2"/>
        <v>171.85273159144893</v>
      </c>
      <c r="H15" s="36" t="s">
        <v>53</v>
      </c>
    </row>
    <row r="16" spans="1:8" ht="29.1" customHeight="1">
      <c r="A16" s="36" t="s">
        <v>52</v>
      </c>
      <c r="B16" s="38">
        <v>1920</v>
      </c>
      <c r="C16" s="38">
        <v>1739</v>
      </c>
      <c r="D16" s="38">
        <f t="shared" si="1"/>
        <v>90.572916666666671</v>
      </c>
      <c r="E16" s="38">
        <v>3153</v>
      </c>
      <c r="F16" s="38">
        <f t="shared" si="0"/>
        <v>164.21875</v>
      </c>
      <c r="G16" s="38">
        <f t="shared" si="2"/>
        <v>181.31109833237494</v>
      </c>
      <c r="H16" s="36" t="s">
        <v>51</v>
      </c>
    </row>
    <row r="17" spans="1:8" ht="29.1" customHeight="1">
      <c r="A17" s="36" t="s">
        <v>50</v>
      </c>
      <c r="B17" s="37">
        <v>1940</v>
      </c>
      <c r="C17" s="37">
        <v>1588</v>
      </c>
      <c r="D17" s="37">
        <f t="shared" si="1"/>
        <v>81.855670103092777</v>
      </c>
      <c r="E17" s="37">
        <v>3073</v>
      </c>
      <c r="F17" s="37">
        <f t="shared" si="0"/>
        <v>158.4020618556701</v>
      </c>
      <c r="G17" s="37">
        <f t="shared" si="2"/>
        <v>193.51385390428212</v>
      </c>
      <c r="H17" s="36" t="s">
        <v>106</v>
      </c>
    </row>
    <row r="18" spans="1:8" ht="29.1" customHeight="1">
      <c r="A18" s="36" t="s">
        <v>105</v>
      </c>
      <c r="B18" s="38">
        <v>1460</v>
      </c>
      <c r="C18" s="38">
        <v>1133</v>
      </c>
      <c r="D18" s="38">
        <f t="shared" si="1"/>
        <v>77.602739726027394</v>
      </c>
      <c r="E18" s="38">
        <v>2536</v>
      </c>
      <c r="F18" s="38">
        <f t="shared" si="0"/>
        <v>173.69863013698631</v>
      </c>
      <c r="G18" s="38">
        <f t="shared" si="2"/>
        <v>223.83053839364518</v>
      </c>
      <c r="H18" s="36" t="s">
        <v>47</v>
      </c>
    </row>
    <row r="19" spans="1:8" ht="29.1" customHeight="1">
      <c r="A19" s="36" t="s">
        <v>46</v>
      </c>
      <c r="B19" s="37">
        <v>2275</v>
      </c>
      <c r="C19" s="37">
        <v>2245</v>
      </c>
      <c r="D19" s="37">
        <f t="shared" si="1"/>
        <v>98.681318681318686</v>
      </c>
      <c r="E19" s="37">
        <v>4548</v>
      </c>
      <c r="F19" s="37">
        <f t="shared" si="0"/>
        <v>199.91208791208791</v>
      </c>
      <c r="G19" s="37">
        <f t="shared" si="2"/>
        <v>202.58351893095767</v>
      </c>
      <c r="H19" s="36" t="s">
        <v>45</v>
      </c>
    </row>
    <row r="20" spans="1:8" ht="29.1" customHeight="1">
      <c r="A20" s="36" t="s">
        <v>44</v>
      </c>
      <c r="B20" s="38">
        <v>1300</v>
      </c>
      <c r="C20" s="38">
        <v>1445</v>
      </c>
      <c r="D20" s="38">
        <f t="shared" si="1"/>
        <v>111.15384615384616</v>
      </c>
      <c r="E20" s="38">
        <v>2923</v>
      </c>
      <c r="F20" s="38">
        <f t="shared" si="0"/>
        <v>224.84615384615384</v>
      </c>
      <c r="G20" s="38">
        <f t="shared" si="2"/>
        <v>202.28373702422147</v>
      </c>
      <c r="H20" s="36" t="s">
        <v>43</v>
      </c>
    </row>
    <row r="21" spans="1:8" ht="29.1" customHeight="1">
      <c r="A21" s="36" t="s">
        <v>104</v>
      </c>
      <c r="B21" s="37">
        <v>1295</v>
      </c>
      <c r="C21" s="37">
        <v>1092</v>
      </c>
      <c r="D21" s="37">
        <f t="shared" si="1"/>
        <v>84.324324324324323</v>
      </c>
      <c r="E21" s="37">
        <v>1731</v>
      </c>
      <c r="F21" s="37">
        <f t="shared" si="0"/>
        <v>133.66795366795367</v>
      </c>
      <c r="G21" s="37">
        <f t="shared" si="2"/>
        <v>158.5164835164835</v>
      </c>
      <c r="H21" s="36" t="s">
        <v>103</v>
      </c>
    </row>
    <row r="22" spans="1:8" ht="29.1" customHeight="1">
      <c r="A22" s="36" t="s">
        <v>40</v>
      </c>
      <c r="B22" s="38">
        <v>1330</v>
      </c>
      <c r="C22" s="38">
        <v>1097</v>
      </c>
      <c r="D22" s="38">
        <f t="shared" si="1"/>
        <v>82.481203007518801</v>
      </c>
      <c r="E22" s="38">
        <v>2966</v>
      </c>
      <c r="F22" s="38">
        <f t="shared" si="0"/>
        <v>223.00751879699249</v>
      </c>
      <c r="G22" s="38">
        <f t="shared" si="2"/>
        <v>270.37374658158615</v>
      </c>
      <c r="H22" s="36" t="s">
        <v>102</v>
      </c>
    </row>
    <row r="23" spans="1:8" ht="29.1" customHeight="1">
      <c r="A23" s="36" t="s">
        <v>38</v>
      </c>
      <c r="B23" s="37">
        <v>490</v>
      </c>
      <c r="C23" s="37">
        <v>496</v>
      </c>
      <c r="D23" s="37">
        <f t="shared" si="1"/>
        <v>101.22448979591836</v>
      </c>
      <c r="E23" s="37">
        <v>1215</v>
      </c>
      <c r="F23" s="37">
        <f t="shared" si="0"/>
        <v>247.9591836734694</v>
      </c>
      <c r="G23" s="37">
        <f t="shared" si="2"/>
        <v>244.95967741935485</v>
      </c>
      <c r="H23" s="36" t="s">
        <v>37</v>
      </c>
    </row>
    <row r="24" spans="1:8" ht="29.1" customHeight="1">
      <c r="A24" s="36" t="s">
        <v>36</v>
      </c>
      <c r="B24" s="38">
        <v>400</v>
      </c>
      <c r="C24" s="38">
        <v>577</v>
      </c>
      <c r="D24" s="38">
        <f t="shared" si="1"/>
        <v>144.25</v>
      </c>
      <c r="E24" s="38">
        <v>773</v>
      </c>
      <c r="F24" s="38">
        <f t="shared" si="0"/>
        <v>193.25</v>
      </c>
      <c r="G24" s="38">
        <f t="shared" si="2"/>
        <v>133.9688041594454</v>
      </c>
      <c r="H24" s="36" t="s">
        <v>35</v>
      </c>
    </row>
    <row r="25" spans="1:8" ht="29.1" customHeight="1">
      <c r="A25" s="39" t="s">
        <v>144</v>
      </c>
      <c r="B25" s="40">
        <f>SUM(B5:B24)</f>
        <v>45330</v>
      </c>
      <c r="C25" s="40">
        <f>SUM(C5:C24)</f>
        <v>48608</v>
      </c>
      <c r="D25" s="40">
        <f>C25/B25*100</f>
        <v>107.23141407456431</v>
      </c>
      <c r="E25" s="40">
        <f>SUM(E5:E24)</f>
        <v>89247</v>
      </c>
      <c r="F25" s="40">
        <f>E25/B25*100</f>
        <v>196.88285903375248</v>
      </c>
      <c r="G25" s="40">
        <f>E25/C25*100</f>
        <v>183.6055793285056</v>
      </c>
      <c r="H25" s="39" t="s">
        <v>183</v>
      </c>
    </row>
    <row r="26" spans="1:8" s="6" customFormat="1" ht="21" customHeight="1">
      <c r="A26" s="5"/>
      <c r="B26" s="49"/>
      <c r="C26" s="50"/>
      <c r="D26" s="49"/>
      <c r="E26" s="49"/>
      <c r="F26" s="49"/>
      <c r="G26" s="49"/>
      <c r="H26" s="5"/>
    </row>
    <row r="27" spans="1:8" ht="15.75">
      <c r="A27" s="7"/>
      <c r="H27" s="7"/>
    </row>
    <row r="28" spans="1:8" ht="15.75">
      <c r="A28" s="8"/>
      <c r="H28" s="8"/>
    </row>
    <row r="29" spans="1:8" ht="15.75">
      <c r="A29" s="8"/>
      <c r="C29" s="3"/>
      <c r="H29" s="8"/>
    </row>
    <row r="30" spans="1:8" ht="16.5" customHeight="1">
      <c r="A30" s="9"/>
      <c r="B30" s="4"/>
      <c r="C30" s="3"/>
      <c r="D30" s="4"/>
      <c r="E30" s="4"/>
      <c r="F30" s="4"/>
      <c r="G30" s="4"/>
      <c r="H30" s="9"/>
    </row>
    <row r="31" spans="1:8">
      <c r="B31" s="10"/>
      <c r="C31" s="11"/>
      <c r="D31" s="10"/>
      <c r="E31" s="10"/>
      <c r="F31" s="10"/>
      <c r="G31" s="10"/>
    </row>
    <row r="32" spans="1:8">
      <c r="C32" s="3"/>
    </row>
  </sheetData>
  <mergeCells count="4">
    <mergeCell ref="A1:H1"/>
    <mergeCell ref="A2:H2"/>
    <mergeCell ref="A3:D3"/>
    <mergeCell ref="E3:H3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scale="57" orientation="portrait" r:id="rId1"/>
  <headerFooter alignWithMargins="0"/>
  <rowBreaks count="1" manualBreakCount="1">
    <brk id="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3"/>
  <sheetViews>
    <sheetView rightToLeft="1" zoomScaleNormal="100" workbookViewId="0">
      <selection activeCell="D12" sqref="D12:G12"/>
    </sheetView>
  </sheetViews>
  <sheetFormatPr defaultColWidth="8.7109375" defaultRowHeight="25.35" customHeight="1"/>
  <cols>
    <col min="1" max="1" width="37.7109375" style="59" customWidth="1"/>
    <col min="2" max="5" width="15.7109375" style="67" customWidth="1"/>
    <col min="6" max="6" width="15.7109375" style="59" customWidth="1"/>
    <col min="7" max="7" width="37.7109375" style="59" customWidth="1"/>
    <col min="8" max="16384" width="8.7109375" style="59"/>
  </cols>
  <sheetData>
    <row r="1" spans="1:8" ht="44.1" customHeight="1">
      <c r="A1" s="195" t="s">
        <v>206</v>
      </c>
      <c r="B1" s="195"/>
      <c r="C1" s="195"/>
      <c r="D1" s="195"/>
      <c r="E1" s="195"/>
      <c r="F1" s="195"/>
      <c r="G1" s="195"/>
      <c r="H1" s="62"/>
    </row>
    <row r="2" spans="1:8" ht="33" customHeight="1">
      <c r="A2" s="196" t="s">
        <v>207</v>
      </c>
      <c r="B2" s="196"/>
      <c r="C2" s="196"/>
      <c r="D2" s="196"/>
      <c r="E2" s="196"/>
      <c r="F2" s="196"/>
      <c r="G2" s="196"/>
      <c r="H2" s="62"/>
    </row>
    <row r="3" spans="1:8" ht="33" customHeight="1">
      <c r="A3" s="202" t="s">
        <v>111</v>
      </c>
      <c r="B3" s="202"/>
      <c r="C3" s="202"/>
      <c r="D3" s="203"/>
      <c r="E3" s="210" t="s">
        <v>110</v>
      </c>
      <c r="F3" s="211"/>
      <c r="G3" s="211"/>
      <c r="H3" s="62"/>
    </row>
    <row r="4" spans="1:8" ht="54.95" customHeight="1">
      <c r="A4" s="105" t="s">
        <v>150</v>
      </c>
      <c r="B4" s="105" t="s">
        <v>163</v>
      </c>
      <c r="C4" s="105" t="s">
        <v>164</v>
      </c>
      <c r="D4" s="105" t="s">
        <v>165</v>
      </c>
      <c r="E4" s="57" t="s">
        <v>166</v>
      </c>
      <c r="F4" s="57" t="s">
        <v>203</v>
      </c>
      <c r="G4" s="30" t="s">
        <v>149</v>
      </c>
      <c r="H4" s="62"/>
    </row>
    <row r="5" spans="1:8" ht="42.95" customHeight="1">
      <c r="A5" s="15" t="s">
        <v>125</v>
      </c>
      <c r="B5" s="42">
        <v>98</v>
      </c>
      <c r="C5" s="42">
        <v>96</v>
      </c>
      <c r="D5" s="21">
        <v>97</v>
      </c>
      <c r="E5" s="21">
        <v>97.4</v>
      </c>
      <c r="F5" s="21">
        <v>97.3</v>
      </c>
      <c r="G5" s="15" t="s">
        <v>124</v>
      </c>
      <c r="H5" s="62"/>
    </row>
    <row r="6" spans="1:8" ht="42.95" customHeight="1">
      <c r="A6" s="15" t="s">
        <v>123</v>
      </c>
      <c r="B6" s="51">
        <v>96</v>
      </c>
      <c r="C6" s="51">
        <v>98</v>
      </c>
      <c r="D6" s="17">
        <v>97.5</v>
      </c>
      <c r="E6" s="17">
        <v>97</v>
      </c>
      <c r="F6" s="17">
        <v>97.6</v>
      </c>
      <c r="G6" s="15" t="s">
        <v>122</v>
      </c>
      <c r="H6" s="62"/>
    </row>
    <row r="7" spans="1:8" ht="42.95" customHeight="1">
      <c r="A7" s="15" t="s">
        <v>121</v>
      </c>
      <c r="B7" s="42">
        <v>97</v>
      </c>
      <c r="C7" s="42">
        <v>98</v>
      </c>
      <c r="D7" s="21">
        <v>92.3</v>
      </c>
      <c r="E7" s="21">
        <v>96</v>
      </c>
      <c r="F7" s="21">
        <v>94.1</v>
      </c>
      <c r="G7" s="15" t="s">
        <v>120</v>
      </c>
      <c r="H7" s="62"/>
    </row>
    <row r="8" spans="1:8" ht="42.95" customHeight="1">
      <c r="A8" s="15" t="s">
        <v>119</v>
      </c>
      <c r="B8" s="51">
        <v>96</v>
      </c>
      <c r="C8" s="51">
        <v>96</v>
      </c>
      <c r="D8" s="17">
        <v>96.5</v>
      </c>
      <c r="E8" s="17">
        <v>96.4</v>
      </c>
      <c r="F8" s="17">
        <v>97</v>
      </c>
      <c r="G8" s="15" t="s">
        <v>118</v>
      </c>
      <c r="H8" s="62"/>
    </row>
    <row r="9" spans="1:8" ht="42.95" customHeight="1">
      <c r="A9" s="19" t="s">
        <v>117</v>
      </c>
      <c r="B9" s="48">
        <v>98</v>
      </c>
      <c r="C9" s="48">
        <v>98</v>
      </c>
      <c r="D9" s="21">
        <v>97</v>
      </c>
      <c r="E9" s="21">
        <v>97</v>
      </c>
      <c r="F9" s="21">
        <v>96.7</v>
      </c>
      <c r="G9" s="29" t="s">
        <v>116</v>
      </c>
      <c r="H9" s="62"/>
    </row>
    <row r="10" spans="1:8" ht="24.95" customHeight="1">
      <c r="A10" s="204" t="s">
        <v>115</v>
      </c>
      <c r="B10" s="204"/>
      <c r="C10" s="204"/>
      <c r="D10" s="205"/>
      <c r="E10" s="173" t="s">
        <v>114</v>
      </c>
      <c r="F10" s="174"/>
      <c r="G10" s="174"/>
      <c r="H10" s="62"/>
    </row>
    <row r="11" spans="1:8" ht="24.95" customHeight="1">
      <c r="A11" s="206" t="s">
        <v>113</v>
      </c>
      <c r="B11" s="206"/>
      <c r="C11" s="206"/>
      <c r="D11" s="207"/>
      <c r="E11" s="208" t="s">
        <v>112</v>
      </c>
      <c r="F11" s="209"/>
      <c r="G11" s="209"/>
      <c r="H11" s="62"/>
    </row>
    <row r="12" spans="1:8" ht="25.35" customHeight="1">
      <c r="A12" s="214" t="s">
        <v>177</v>
      </c>
      <c r="B12" s="215"/>
      <c r="C12" s="215"/>
      <c r="D12" s="212" t="s">
        <v>269</v>
      </c>
      <c r="E12" s="212"/>
      <c r="F12" s="212"/>
      <c r="G12" s="213"/>
      <c r="H12" s="62"/>
    </row>
    <row r="13" spans="1:8" ht="25.35" customHeight="1">
      <c r="A13" s="66"/>
      <c r="B13" s="68"/>
      <c r="C13" s="68"/>
      <c r="D13" s="68"/>
      <c r="E13" s="68"/>
      <c r="F13" s="66"/>
      <c r="G13" s="66"/>
    </row>
  </sheetData>
  <mergeCells count="10">
    <mergeCell ref="A11:D11"/>
    <mergeCell ref="E11:G11"/>
    <mergeCell ref="E3:G3"/>
    <mergeCell ref="D12:G12"/>
    <mergeCell ref="A12:C12"/>
    <mergeCell ref="A1:G1"/>
    <mergeCell ref="A2:G2"/>
    <mergeCell ref="E10:G10"/>
    <mergeCell ref="A3:D3"/>
    <mergeCell ref="A10:D10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3"/>
  <sheetViews>
    <sheetView rightToLeft="1" topLeftCell="A3" zoomScaleNormal="100" workbookViewId="0">
      <selection activeCell="H10" sqref="H10"/>
    </sheetView>
  </sheetViews>
  <sheetFormatPr defaultColWidth="8.7109375" defaultRowHeight="25.35" customHeight="1"/>
  <cols>
    <col min="1" max="1" width="33.7109375" style="59" customWidth="1"/>
    <col min="2" max="5" width="13.7109375" style="67" customWidth="1"/>
    <col min="6" max="6" width="13.7109375" style="59" customWidth="1"/>
    <col min="7" max="7" width="33.7109375" style="59" customWidth="1"/>
    <col min="8" max="8" width="18.7109375" style="59" customWidth="1"/>
    <col min="9" max="9" width="14.5703125" style="59" customWidth="1"/>
    <col min="10" max="16384" width="8.7109375" style="59"/>
  </cols>
  <sheetData>
    <row r="1" spans="1:9" ht="44.1" customHeight="1">
      <c r="A1" s="195" t="s">
        <v>208</v>
      </c>
      <c r="B1" s="195"/>
      <c r="C1" s="195"/>
      <c r="D1" s="195"/>
      <c r="E1" s="195"/>
      <c r="F1" s="195"/>
      <c r="G1" s="195"/>
      <c r="H1" s="62"/>
    </row>
    <row r="2" spans="1:9" ht="33" customHeight="1">
      <c r="A2" s="216" t="s">
        <v>209</v>
      </c>
      <c r="B2" s="216"/>
      <c r="C2" s="216"/>
      <c r="D2" s="216"/>
      <c r="E2" s="216"/>
      <c r="F2" s="216"/>
      <c r="G2" s="216"/>
      <c r="H2" s="62"/>
    </row>
    <row r="3" spans="1:9" ht="33" customHeight="1">
      <c r="A3" s="217" t="s">
        <v>127</v>
      </c>
      <c r="B3" s="217"/>
      <c r="C3" s="217"/>
      <c r="D3" s="218"/>
      <c r="E3" s="219" t="s">
        <v>126</v>
      </c>
      <c r="F3" s="220"/>
      <c r="G3" s="220"/>
      <c r="H3" s="62"/>
    </row>
    <row r="4" spans="1:9" ht="54.95" customHeight="1">
      <c r="A4" s="26" t="s">
        <v>150</v>
      </c>
      <c r="B4" s="103" t="s">
        <v>163</v>
      </c>
      <c r="C4" s="103" t="s">
        <v>164</v>
      </c>
      <c r="D4" s="103" t="s">
        <v>165</v>
      </c>
      <c r="E4" s="57" t="s">
        <v>166</v>
      </c>
      <c r="F4" s="57" t="s">
        <v>203</v>
      </c>
      <c r="G4" s="30" t="s">
        <v>149</v>
      </c>
      <c r="H4" s="62"/>
    </row>
    <row r="5" spans="1:9" ht="42.95" customHeight="1">
      <c r="A5" s="15" t="s">
        <v>138</v>
      </c>
      <c r="B5" s="52">
        <v>0</v>
      </c>
      <c r="C5" s="52">
        <v>0</v>
      </c>
      <c r="D5" s="20">
        <v>0</v>
      </c>
      <c r="E5" s="20">
        <v>0</v>
      </c>
      <c r="F5" s="20">
        <v>0</v>
      </c>
      <c r="G5" s="15" t="s">
        <v>137</v>
      </c>
      <c r="H5" s="62"/>
    </row>
    <row r="6" spans="1:9" ht="42.95" customHeight="1">
      <c r="A6" s="15" t="s">
        <v>136</v>
      </c>
      <c r="B6" s="53">
        <v>6.5000000000000002E-2</v>
      </c>
      <c r="C6" s="53">
        <v>0.03</v>
      </c>
      <c r="D6" s="54">
        <v>0.75</v>
      </c>
      <c r="E6" s="54">
        <v>0.28000000000000003</v>
      </c>
      <c r="F6" s="54">
        <v>0.13</v>
      </c>
      <c r="G6" s="15" t="s">
        <v>135</v>
      </c>
      <c r="H6" s="62"/>
    </row>
    <row r="7" spans="1:9" ht="42.95" customHeight="1">
      <c r="A7" s="15" t="s">
        <v>134</v>
      </c>
      <c r="B7" s="52">
        <v>1.4</v>
      </c>
      <c r="C7" s="52">
        <v>3.5</v>
      </c>
      <c r="D7" s="20">
        <v>2.99</v>
      </c>
      <c r="E7" s="20">
        <v>0.1</v>
      </c>
      <c r="F7" s="20">
        <v>0.96</v>
      </c>
      <c r="G7" s="15" t="s">
        <v>133</v>
      </c>
      <c r="H7" s="62"/>
    </row>
    <row r="8" spans="1:9" ht="42.95" customHeight="1">
      <c r="A8" s="15" t="s">
        <v>132</v>
      </c>
      <c r="B8" s="113">
        <v>8.9999999999999993E-3</v>
      </c>
      <c r="C8" s="113">
        <v>0</v>
      </c>
      <c r="D8" s="120">
        <v>0</v>
      </c>
      <c r="E8" s="120">
        <v>0</v>
      </c>
      <c r="F8" s="120">
        <v>1.5724970269978086E-2</v>
      </c>
      <c r="G8" s="15" t="s">
        <v>158</v>
      </c>
      <c r="H8" s="62"/>
    </row>
    <row r="9" spans="1:9" ht="42.95" customHeight="1">
      <c r="A9" s="19" t="s">
        <v>131</v>
      </c>
      <c r="B9" s="55">
        <v>6.44</v>
      </c>
      <c r="C9" s="55">
        <v>7.61</v>
      </c>
      <c r="D9" s="20">
        <v>6.62</v>
      </c>
      <c r="E9" s="20">
        <v>5.42</v>
      </c>
      <c r="F9" s="20">
        <v>5.78</v>
      </c>
      <c r="G9" s="19" t="s">
        <v>130</v>
      </c>
      <c r="H9" s="131"/>
      <c r="I9" s="131"/>
    </row>
    <row r="10" spans="1:9" ht="42.95" customHeight="1">
      <c r="A10" s="19" t="s">
        <v>129</v>
      </c>
      <c r="B10" s="56">
        <v>2.29</v>
      </c>
      <c r="C10" s="56">
        <v>2.46</v>
      </c>
      <c r="D10" s="54">
        <v>2.16</v>
      </c>
      <c r="E10" s="54">
        <v>1.75</v>
      </c>
      <c r="F10" s="54">
        <v>1.94</v>
      </c>
      <c r="G10" s="19" t="s">
        <v>128</v>
      </c>
      <c r="H10" s="157"/>
      <c r="I10" s="132"/>
    </row>
    <row r="11" spans="1:9" ht="42.95" customHeight="1">
      <c r="A11" s="19" t="s">
        <v>186</v>
      </c>
      <c r="B11" s="55">
        <f t="shared" ref="B11:E11" si="0">B9+B10</f>
        <v>8.73</v>
      </c>
      <c r="C11" s="55">
        <f t="shared" si="0"/>
        <v>10.07</v>
      </c>
      <c r="D11" s="20">
        <f t="shared" si="0"/>
        <v>8.7800000000000011</v>
      </c>
      <c r="E11" s="20">
        <f t="shared" si="0"/>
        <v>7.17</v>
      </c>
      <c r="F11" s="20">
        <v>7.72</v>
      </c>
      <c r="G11" s="19" t="s">
        <v>185</v>
      </c>
      <c r="H11" s="131"/>
      <c r="I11" s="132"/>
    </row>
    <row r="12" spans="1:9" ht="25.35" customHeight="1">
      <c r="A12" s="66"/>
      <c r="B12" s="68"/>
      <c r="C12" s="68"/>
      <c r="D12" s="68"/>
      <c r="E12" s="68"/>
      <c r="F12" s="66"/>
      <c r="G12" s="66"/>
      <c r="H12" s="132"/>
    </row>
    <row r="13" spans="1:9" ht="25.35" customHeight="1">
      <c r="F13" s="133"/>
    </row>
  </sheetData>
  <mergeCells count="4">
    <mergeCell ref="A1:G1"/>
    <mergeCell ref="A2:G2"/>
    <mergeCell ref="A3:D3"/>
    <mergeCell ref="E3:G3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426C1003AE2C849B23841F08C637E28" ma:contentTypeVersion="2" ma:contentTypeDescription="إنشاء مستند جديد." ma:contentTypeScope="" ma:versionID="7186d865efc038ee4b685cd0d6d13a09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07FB77-7118-4F25-85C2-CC82795021F5}"/>
</file>

<file path=customXml/itemProps2.xml><?xml version="1.0" encoding="utf-8"?>
<ds:datastoreItem xmlns:ds="http://schemas.openxmlformats.org/officeDocument/2006/customXml" ds:itemID="{EB78D21D-BE83-4448-8F96-055201464755}"/>
</file>

<file path=customXml/itemProps3.xml><?xml version="1.0" encoding="utf-8"?>
<ds:datastoreItem xmlns:ds="http://schemas.openxmlformats.org/officeDocument/2006/customXml" ds:itemID="{7FF39828-0EAC-4AC0-AF52-565F46AF9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فهرس الباب الأول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'فهرس الباب الأول'!Print_Area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الباب الأول: المؤشرات الصحية لعام 2021</dc:title>
  <dc:creator>Abdulaziz Ismail Abu Husayn</dc:creator>
  <cp:lastModifiedBy>Monair Ali Baweshkha</cp:lastModifiedBy>
  <cp:lastPrinted>2022-07-17T10:23:59Z</cp:lastPrinted>
  <dcterms:created xsi:type="dcterms:W3CDTF">2019-05-12T10:43:48Z</dcterms:created>
  <dcterms:modified xsi:type="dcterms:W3CDTF">2022-09-19T08:04:11Z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0x0101004426C1003AE2C849B23841F08C637E28</vt:lpwstr>
  </property>
</Properties>
</file>